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S:\セミナー事業\02　セミナー資料\2026年度セミナー資料\マスター資料\新プランニングシート\"/>
    </mc:Choice>
  </mc:AlternateContent>
  <xr:revisionPtr revIDLastSave="0" documentId="8_{AF3417BF-AD4A-473F-970D-EDCBC6F9F80A}" xr6:coauthVersionLast="47" xr6:coauthVersionMax="47" xr10:uidLastSave="{00000000-0000-0000-0000-000000000000}"/>
  <bookViews>
    <workbookView xWindow="-107" yWindow="-107" windowWidth="20847" windowHeight="12401" tabRatio="833" activeTab="1" xr2:uid="{F6B3E403-8818-44B6-B75F-7FADFA0DC585}"/>
  </bookViews>
  <sheets>
    <sheet name="【利用方法・手順】" sheetId="1" r:id="rId1"/>
    <sheet name="ワークシート" sheetId="2" r:id="rId2"/>
  </sheets>
  <definedNames>
    <definedName name="_xlnm.Print_Area" localSheetId="0">【利用方法・手順】!$A$1:$J$117</definedName>
    <definedName name="_xlnm.Print_Area" localSheetId="1">ワークシート!$A$1:$AR$43</definedName>
    <definedName name="_xlnm.Print_Titles" localSheetId="1">ワークシート!$A:$C,ワークシート!$2:$39</definedName>
    <definedName name="Z_0B1A0F23_C72B_4E89_B24F_2A64CF31EAEC_.wvu.PrintArea" localSheetId="0" hidden="1">【利用方法・手順】!$A$1:$J$117</definedName>
    <definedName name="Z_0B1A0F23_C72B_4E89_B24F_2A64CF31EAEC_.wvu.PrintArea" localSheetId="1" hidden="1">ワークシート!$A$1:$AR$43</definedName>
    <definedName name="Z_0B1A0F23_C72B_4E89_B24F_2A64CF31EAEC_.wvu.PrintTitles" localSheetId="1" hidden="1">ワークシート!$A:$C,ワークシート!$2:$39</definedName>
  </definedNames>
  <calcPr calcId="191029"/>
  <customWorkbookViews>
    <customWorkbookView name="安田生命ライフプラン総合研究所 - 個人用ﾋﾞｭｰ" guid="{4793ECC0-F6B3-11D0-84C6-0020354FE714}" mergeInterval="0" personalView="1" maximized="1" windowWidth="796" windowHeight="412" activeSheetId="10"/>
    <customWorkbookView name="A216173 - 個人用ビュー" guid="{0B1A0F23-C72B-4E89-B24F-2A64CF31EAEC}" mergeInterval="0" personalView="1" maximized="1" xWindow="-8" yWindow="-8" windowWidth="1382" windowHeight="754" tabRatio="83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 l="1"/>
  <c r="F10" i="2"/>
  <c r="G10" i="2"/>
  <c r="H10" i="2"/>
  <c r="I10" i="2"/>
  <c r="J10" i="2"/>
  <c r="K10" i="2"/>
  <c r="L10" i="2"/>
  <c r="M10" i="2"/>
  <c r="N10" i="2"/>
  <c r="O10" i="2"/>
  <c r="P10" i="2"/>
  <c r="Q10" i="2"/>
  <c r="R10" i="2"/>
  <c r="S10" i="2"/>
  <c r="T10" i="2"/>
  <c r="U10" i="2"/>
  <c r="V10" i="2"/>
  <c r="W10" i="2"/>
  <c r="X10" i="2"/>
  <c r="Y10" i="2"/>
  <c r="Z10" i="2"/>
  <c r="AA10" i="2"/>
  <c r="AB10" i="2"/>
  <c r="AC10" i="2"/>
  <c r="AD10" i="2"/>
  <c r="AE10" i="2"/>
  <c r="AF10" i="2"/>
  <c r="AG10" i="2"/>
  <c r="AH10" i="2"/>
  <c r="AI10" i="2"/>
  <c r="AJ10" i="2"/>
  <c r="AK10" i="2"/>
  <c r="AL10" i="2"/>
  <c r="AM10" i="2"/>
  <c r="AN10" i="2"/>
  <c r="AO10" i="2"/>
  <c r="AP10" i="2"/>
  <c r="AQ10" i="2"/>
  <c r="AR10" i="2"/>
  <c r="E6" i="2"/>
  <c r="E5" i="2"/>
  <c r="F5" i="2"/>
  <c r="G5" i="2"/>
  <c r="H5" i="2"/>
  <c r="I5" i="2"/>
  <c r="J5" i="2"/>
  <c r="K5" i="2"/>
  <c r="L5" i="2"/>
  <c r="M5" i="2"/>
  <c r="N5" i="2"/>
  <c r="O5" i="2"/>
  <c r="P5" i="2"/>
  <c r="Q5" i="2"/>
  <c r="R5" i="2"/>
  <c r="S5" i="2"/>
  <c r="T5" i="2"/>
  <c r="U5" i="2"/>
  <c r="V5" i="2"/>
  <c r="W5" i="2"/>
  <c r="X5" i="2"/>
  <c r="Y5" i="2"/>
  <c r="Z5" i="2"/>
  <c r="AA5" i="2"/>
  <c r="AB5" i="2"/>
  <c r="AC5" i="2"/>
  <c r="AD5" i="2"/>
  <c r="AE5" i="2"/>
  <c r="AF5" i="2"/>
  <c r="AG5" i="2"/>
  <c r="AH5" i="2"/>
  <c r="AI5" i="2"/>
  <c r="AJ5" i="2"/>
  <c r="AK5" i="2"/>
  <c r="AL5" i="2"/>
  <c r="AM5" i="2"/>
  <c r="AN5" i="2"/>
  <c r="AO5" i="2"/>
  <c r="AP5" i="2"/>
  <c r="AQ5" i="2"/>
  <c r="AR5" i="2"/>
  <c r="F6" i="2"/>
  <c r="G6" i="2"/>
  <c r="H6" i="2"/>
  <c r="I6" i="2"/>
  <c r="J6" i="2"/>
  <c r="K6" i="2"/>
  <c r="L6" i="2"/>
  <c r="M6" i="2"/>
  <c r="N6" i="2"/>
  <c r="O6" i="2"/>
  <c r="P6" i="2"/>
  <c r="Q6" i="2"/>
  <c r="R6" i="2"/>
  <c r="S6" i="2"/>
  <c r="T6" i="2"/>
  <c r="U6" i="2"/>
  <c r="V6" i="2"/>
  <c r="W6" i="2"/>
  <c r="X6" i="2"/>
  <c r="Y6" i="2"/>
  <c r="Z6" i="2"/>
  <c r="AA6" i="2"/>
  <c r="AB6" i="2"/>
  <c r="AC6" i="2"/>
  <c r="AD6" i="2"/>
  <c r="AE6" i="2"/>
  <c r="AF6" i="2"/>
  <c r="AG6" i="2"/>
  <c r="AH6" i="2"/>
  <c r="AI6" i="2"/>
  <c r="AJ6" i="2"/>
  <c r="AK6" i="2"/>
  <c r="AL6" i="2"/>
  <c r="AM6" i="2"/>
  <c r="AN6" i="2"/>
  <c r="AO6" i="2"/>
  <c r="AP6" i="2"/>
  <c r="AQ6" i="2"/>
  <c r="AR6" i="2"/>
  <c r="E7" i="2"/>
  <c r="F7" i="2"/>
  <c r="G7" i="2"/>
  <c r="H7" i="2"/>
  <c r="I7" i="2"/>
  <c r="J7" i="2"/>
  <c r="K7" i="2"/>
  <c r="L7" i="2"/>
  <c r="M7" i="2"/>
  <c r="N7" i="2"/>
  <c r="O7" i="2"/>
  <c r="P7" i="2"/>
  <c r="Q7" i="2"/>
  <c r="R7" i="2"/>
  <c r="S7" i="2"/>
  <c r="T7" i="2"/>
  <c r="U7" i="2"/>
  <c r="V7" i="2"/>
  <c r="W7" i="2"/>
  <c r="X7" i="2"/>
  <c r="Y7" i="2"/>
  <c r="Z7" i="2"/>
  <c r="AA7" i="2"/>
  <c r="AB7" i="2"/>
  <c r="AC7" i="2"/>
  <c r="AD7" i="2"/>
  <c r="AE7" i="2"/>
  <c r="AF7" i="2"/>
  <c r="AG7" i="2"/>
  <c r="AH7" i="2"/>
  <c r="AI7" i="2"/>
  <c r="AJ7" i="2"/>
  <c r="AK7" i="2"/>
  <c r="AL7" i="2"/>
  <c r="AM7" i="2"/>
  <c r="AN7" i="2"/>
  <c r="AO7" i="2"/>
  <c r="AP7" i="2"/>
  <c r="AQ7" i="2"/>
  <c r="AR7" i="2"/>
  <c r="E8" i="2"/>
  <c r="F8" i="2"/>
  <c r="G8" i="2"/>
  <c r="H8" i="2"/>
  <c r="I8" i="2"/>
  <c r="J8" i="2"/>
  <c r="K8" i="2"/>
  <c r="L8" i="2"/>
  <c r="M8" i="2"/>
  <c r="N8" i="2"/>
  <c r="O8" i="2"/>
  <c r="P8" i="2"/>
  <c r="Q8" i="2"/>
  <c r="R8" i="2"/>
  <c r="S8" i="2"/>
  <c r="T8" i="2"/>
  <c r="U8" i="2"/>
  <c r="V8" i="2"/>
  <c r="W8" i="2"/>
  <c r="X8" i="2"/>
  <c r="Y8" i="2"/>
  <c r="Z8" i="2"/>
  <c r="AA8" i="2"/>
  <c r="AB8" i="2"/>
  <c r="AC8" i="2"/>
  <c r="AD8" i="2"/>
  <c r="AE8" i="2"/>
  <c r="AF8" i="2"/>
  <c r="AG8" i="2"/>
  <c r="AH8" i="2"/>
  <c r="AI8" i="2"/>
  <c r="AJ8" i="2"/>
  <c r="AK8" i="2"/>
  <c r="AL8" i="2"/>
  <c r="AM8" i="2"/>
  <c r="AN8" i="2"/>
  <c r="AO8" i="2"/>
  <c r="AP8" i="2"/>
  <c r="AQ8" i="2"/>
  <c r="AR8" i="2"/>
  <c r="E9" i="2"/>
  <c r="F9" i="2"/>
  <c r="G9" i="2"/>
  <c r="H9" i="2"/>
  <c r="I9" i="2"/>
  <c r="J9" i="2"/>
  <c r="K9" i="2" s="1"/>
  <c r="L9" i="2" s="1"/>
  <c r="M9" i="2" s="1"/>
  <c r="N9" i="2" s="1"/>
  <c r="O9" i="2" s="1"/>
  <c r="P9" i="2" s="1"/>
  <c r="Q9" i="2" s="1"/>
  <c r="R9" i="2" s="1"/>
  <c r="S9" i="2" s="1"/>
  <c r="T9" i="2" s="1"/>
  <c r="U9" i="2" s="1"/>
  <c r="V9" i="2" s="1"/>
  <c r="W9" i="2" s="1"/>
  <c r="X9" i="2" s="1"/>
  <c r="Y9" i="2" s="1"/>
  <c r="Z9" i="2" s="1"/>
  <c r="AA9" i="2" s="1"/>
  <c r="AB9" i="2" s="1"/>
  <c r="AC9" i="2" s="1"/>
  <c r="AD9" i="2" s="1"/>
  <c r="AE9" i="2" s="1"/>
  <c r="AF9" i="2" s="1"/>
  <c r="AG9" i="2" s="1"/>
  <c r="AH9" i="2" s="1"/>
  <c r="AI9" i="2" s="1"/>
  <c r="AJ9" i="2" s="1"/>
  <c r="AK9" i="2" s="1"/>
  <c r="AL9" i="2" s="1"/>
  <c r="AM9" i="2" s="1"/>
  <c r="AN9" i="2" s="1"/>
  <c r="AO9" i="2" s="1"/>
  <c r="AP9" i="2" s="1"/>
  <c r="AQ9" i="2" s="1"/>
  <c r="AR9" i="2" s="1"/>
  <c r="E11" i="2"/>
  <c r="F11" i="2"/>
  <c r="G11" i="2"/>
  <c r="H11" i="2"/>
  <c r="I11" i="2"/>
  <c r="J11" i="2"/>
  <c r="K11" i="2"/>
  <c r="L11" i="2"/>
  <c r="M11" i="2"/>
  <c r="N11" i="2"/>
  <c r="O11" i="2"/>
  <c r="P11" i="2"/>
  <c r="Q11" i="2"/>
  <c r="R11" i="2"/>
  <c r="S11" i="2"/>
  <c r="T11" i="2"/>
  <c r="U11" i="2"/>
  <c r="V11" i="2"/>
  <c r="W11" i="2"/>
  <c r="X11" i="2"/>
  <c r="Y11" i="2"/>
  <c r="Z11" i="2"/>
  <c r="AA11" i="2"/>
  <c r="AB11" i="2"/>
  <c r="AC11" i="2"/>
  <c r="AD11" i="2"/>
  <c r="AE11" i="2"/>
  <c r="AF11" i="2"/>
  <c r="AG11" i="2"/>
  <c r="AH11" i="2"/>
  <c r="AI11" i="2"/>
  <c r="AJ11" i="2"/>
  <c r="AK11" i="2"/>
  <c r="AL11" i="2"/>
  <c r="AM11" i="2"/>
  <c r="AN11" i="2"/>
  <c r="AO11" i="2"/>
  <c r="AP11" i="2"/>
  <c r="AQ11" i="2"/>
  <c r="AR11" i="2"/>
  <c r="E12" i="2"/>
  <c r="F12" i="2"/>
  <c r="G12" i="2"/>
  <c r="H12" i="2"/>
  <c r="I12" i="2"/>
  <c r="J12" i="2"/>
  <c r="K12" i="2"/>
  <c r="L12" i="2"/>
  <c r="M12" i="2"/>
  <c r="N12" i="2"/>
  <c r="O12" i="2"/>
  <c r="P12" i="2"/>
  <c r="Q12" i="2"/>
  <c r="R12" i="2"/>
  <c r="S12" i="2"/>
  <c r="T12" i="2"/>
  <c r="U12" i="2"/>
  <c r="V12" i="2"/>
  <c r="W12" i="2"/>
  <c r="X12" i="2"/>
  <c r="Y12" i="2"/>
  <c r="Z12" i="2"/>
  <c r="AA12" i="2"/>
  <c r="AB12" i="2"/>
  <c r="AC12" i="2"/>
  <c r="AD12" i="2"/>
  <c r="AE12" i="2"/>
  <c r="AF12" i="2"/>
  <c r="AG12" i="2"/>
  <c r="AH12" i="2"/>
  <c r="AI12" i="2"/>
  <c r="AJ12" i="2"/>
  <c r="AK12" i="2"/>
  <c r="AL12" i="2"/>
  <c r="AM12" i="2"/>
  <c r="AN12" i="2"/>
  <c r="AO12" i="2"/>
  <c r="AP12" i="2"/>
  <c r="AQ12" i="2"/>
  <c r="AR12" i="2"/>
  <c r="D23" i="2"/>
  <c r="E23" i="2"/>
  <c r="F23" i="2"/>
  <c r="F36" i="2" s="1"/>
  <c r="G23" i="2"/>
  <c r="H23" i="2"/>
  <c r="I23" i="2"/>
  <c r="J23" i="2"/>
  <c r="K23" i="2"/>
  <c r="K36" i="2" s="1"/>
  <c r="L23" i="2"/>
  <c r="L36" i="2" s="1"/>
  <c r="M23" i="2"/>
  <c r="N23" i="2"/>
  <c r="N36" i="2" s="1"/>
  <c r="O23" i="2"/>
  <c r="O36" i="2" s="1"/>
  <c r="P23" i="2"/>
  <c r="Q23" i="2"/>
  <c r="R23" i="2"/>
  <c r="R36" i="2" s="1"/>
  <c r="S23" i="2"/>
  <c r="T23" i="2"/>
  <c r="U23" i="2"/>
  <c r="U36" i="2" s="1"/>
  <c r="V23" i="2"/>
  <c r="V36" i="2" s="1"/>
  <c r="W23" i="2"/>
  <c r="X23" i="2"/>
  <c r="Y23" i="2"/>
  <c r="Y36" i="2" s="1"/>
  <c r="Z23" i="2"/>
  <c r="AA23" i="2"/>
  <c r="AB23" i="2"/>
  <c r="AB36" i="2" s="1"/>
  <c r="AC23" i="2"/>
  <c r="AC36" i="2" s="1"/>
  <c r="AD23" i="2"/>
  <c r="AD36" i="2" s="1"/>
  <c r="AE23" i="2"/>
  <c r="AE36" i="2" s="1"/>
  <c r="AF23" i="2"/>
  <c r="AG23" i="2"/>
  <c r="AH23" i="2"/>
  <c r="AI23" i="2"/>
  <c r="AJ23" i="2"/>
  <c r="AK23" i="2"/>
  <c r="AL23" i="2"/>
  <c r="AL36" i="2" s="1"/>
  <c r="AM23" i="2"/>
  <c r="AN23" i="2"/>
  <c r="AO23" i="2"/>
  <c r="AP23" i="2"/>
  <c r="AQ23" i="2"/>
  <c r="AR23" i="2"/>
  <c r="D34" i="2"/>
  <c r="E34" i="2"/>
  <c r="F34" i="2"/>
  <c r="G34" i="2"/>
  <c r="G36" i="2" s="1"/>
  <c r="H34" i="2"/>
  <c r="I34" i="2"/>
  <c r="J34" i="2"/>
  <c r="K34" i="2"/>
  <c r="L34" i="2"/>
  <c r="M34" i="2"/>
  <c r="N34" i="2"/>
  <c r="O34" i="2"/>
  <c r="P34" i="2"/>
  <c r="Q34" i="2"/>
  <c r="R34" i="2"/>
  <c r="S34" i="2"/>
  <c r="T34" i="2"/>
  <c r="T36" i="2"/>
  <c r="U34" i="2"/>
  <c r="V34" i="2"/>
  <c r="W34" i="2"/>
  <c r="X34" i="2"/>
  <c r="X36" i="2"/>
  <c r="Y34" i="2"/>
  <c r="Z34" i="2"/>
  <c r="AA34" i="2"/>
  <c r="AB34" i="2"/>
  <c r="AC34" i="2"/>
  <c r="AD34" i="2"/>
  <c r="AE34" i="2"/>
  <c r="AF34" i="2"/>
  <c r="AF36" i="2"/>
  <c r="AG34" i="2"/>
  <c r="AH34" i="2"/>
  <c r="AH36" i="2"/>
  <c r="AI34" i="2"/>
  <c r="AI36" i="2" s="1"/>
  <c r="AJ34" i="2"/>
  <c r="AK34" i="2"/>
  <c r="AL34" i="2"/>
  <c r="AM34" i="2"/>
  <c r="AN34" i="2"/>
  <c r="AO34" i="2"/>
  <c r="AP34" i="2"/>
  <c r="AQ34" i="2"/>
  <c r="AR34" i="2"/>
  <c r="E36" i="2"/>
  <c r="I36" i="2"/>
  <c r="Q36" i="2"/>
  <c r="AG36" i="2"/>
  <c r="AK36" i="2"/>
  <c r="AM36" i="2"/>
  <c r="AO36" i="2"/>
  <c r="D41" i="2"/>
  <c r="E41" i="2"/>
  <c r="F41" i="2"/>
  <c r="G41" i="2"/>
  <c r="H41" i="2"/>
  <c r="I41" i="2" s="1"/>
  <c r="J41" i="2" s="1"/>
  <c r="K41" i="2" s="1"/>
  <c r="L41" i="2" s="1"/>
  <c r="M41" i="2" s="1"/>
  <c r="N41" i="2" s="1"/>
  <c r="O41" i="2" s="1"/>
  <c r="P41" i="2" s="1"/>
  <c r="Q41" i="2" s="1"/>
  <c r="R41" i="2" s="1"/>
  <c r="S41" i="2" s="1"/>
  <c r="T41" i="2" s="1"/>
  <c r="U41" i="2" s="1"/>
  <c r="V41" i="2" s="1"/>
  <c r="W41" i="2" s="1"/>
  <c r="X41" i="2" s="1"/>
  <c r="Y41" i="2" s="1"/>
  <c r="Z41" i="2" s="1"/>
  <c r="AA41" i="2" s="1"/>
  <c r="AB41" i="2" s="1"/>
  <c r="AC41" i="2" s="1"/>
  <c r="AD41" i="2" s="1"/>
  <c r="AE41" i="2" s="1"/>
  <c r="AF41" i="2" s="1"/>
  <c r="AG41" i="2" s="1"/>
  <c r="AH41" i="2" s="1"/>
  <c r="AI41" i="2" s="1"/>
  <c r="AJ41" i="2" s="1"/>
  <c r="AK41" i="2" s="1"/>
  <c r="AL41" i="2" s="1"/>
  <c r="AM41" i="2" s="1"/>
  <c r="AN41" i="2" s="1"/>
  <c r="AO41" i="2" s="1"/>
  <c r="AP41" i="2" s="1"/>
  <c r="AQ41" i="2" s="1"/>
  <c r="AR41" i="2" s="1"/>
  <c r="M36" i="2" l="1"/>
  <c r="AR36" i="2"/>
  <c r="AQ36" i="2"/>
  <c r="AA36" i="2"/>
  <c r="P36" i="2"/>
  <c r="AP36" i="2"/>
  <c r="Z36" i="2"/>
  <c r="J36" i="2"/>
  <c r="D36" i="2"/>
  <c r="D38" i="2" s="1"/>
  <c r="E38" i="2" s="1"/>
  <c r="F38" i="2" s="1"/>
  <c r="G38" i="2" s="1"/>
  <c r="H38" i="2" s="1"/>
  <c r="I38" i="2" s="1"/>
  <c r="J38" i="2" s="1"/>
  <c r="K38" i="2" s="1"/>
  <c r="L38" i="2" s="1"/>
  <c r="M38" i="2" s="1"/>
  <c r="N38" i="2" s="1"/>
  <c r="O38" i="2" s="1"/>
  <c r="P38" i="2" s="1"/>
  <c r="Q38" i="2" s="1"/>
  <c r="R38" i="2" s="1"/>
  <c r="S38" i="2" s="1"/>
  <c r="T38" i="2" s="1"/>
  <c r="U38" i="2" s="1"/>
  <c r="V38" i="2" s="1"/>
  <c r="W38" i="2" s="1"/>
  <c r="X38" i="2" s="1"/>
  <c r="Y38" i="2" s="1"/>
  <c r="Z38" i="2" s="1"/>
  <c r="AA38" i="2" s="1"/>
  <c r="AB38" i="2" s="1"/>
  <c r="AC38" i="2" s="1"/>
  <c r="AD38" i="2" s="1"/>
  <c r="AE38" i="2" s="1"/>
  <c r="AF38" i="2" s="1"/>
  <c r="AG38" i="2" s="1"/>
  <c r="AH38" i="2" s="1"/>
  <c r="AI38" i="2" s="1"/>
  <c r="AJ38" i="2" s="1"/>
  <c r="AK38" i="2" s="1"/>
  <c r="AL38" i="2" s="1"/>
  <c r="AM38" i="2" s="1"/>
  <c r="AN38" i="2" s="1"/>
  <c r="AO38" i="2" s="1"/>
  <c r="AP38" i="2" s="1"/>
  <c r="AQ38" i="2" s="1"/>
  <c r="AR38" i="2" s="1"/>
  <c r="AN36" i="2"/>
  <c r="H36" i="2"/>
  <c r="W36" i="2"/>
  <c r="AJ36" i="2"/>
  <c r="S3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明治安田ライフプランセンター</author>
  </authors>
  <commentList>
    <comment ref="D5" authorId="0" shapeId="0" xr:uid="{81E3E91F-F198-4E96-9ED4-8E69AA40E59B}">
      <text>
        <r>
          <rPr>
            <b/>
            <sz val="10"/>
            <color indexed="48"/>
            <rFont val="ＭＳ Ｐゴシック"/>
            <family val="3"/>
            <charset val="128"/>
          </rPr>
          <t>作成年を入力</t>
        </r>
      </text>
    </comment>
    <comment ref="C6" authorId="0" shapeId="0" xr:uid="{421671A6-442F-4F48-A9B8-20C9082CB6F8}">
      <text>
        <r>
          <rPr>
            <b/>
            <sz val="10"/>
            <color indexed="60"/>
            <rFont val="ＭＳ Ｐゴシック"/>
            <family val="3"/>
            <charset val="128"/>
          </rPr>
          <t>本人の名前を入力</t>
        </r>
      </text>
    </comment>
    <comment ref="D6" authorId="0" shapeId="0" xr:uid="{280E4E3A-2931-405C-993F-C78D2613BD16}">
      <text>
        <r>
          <rPr>
            <b/>
            <sz val="9"/>
            <color indexed="81"/>
            <rFont val="ＭＳ Ｐゴシック"/>
            <family val="3"/>
            <charset val="128"/>
          </rPr>
          <t xml:space="preserve">１年目の年齢を入力
 　　 </t>
        </r>
        <r>
          <rPr>
            <sz val="9"/>
            <color indexed="81"/>
            <rFont val="ＭＳ Ｐゴシック"/>
            <family val="3"/>
            <charset val="128"/>
          </rPr>
          <t>(数値のみ）</t>
        </r>
      </text>
    </comment>
    <comment ref="C7" authorId="0" shapeId="0" xr:uid="{3F5858F4-E968-489B-8BB9-ACF6968F10EF}">
      <text>
        <r>
          <rPr>
            <b/>
            <sz val="10"/>
            <color indexed="60"/>
            <rFont val="ＭＳ Ｐゴシック"/>
            <family val="3"/>
            <charset val="128"/>
          </rPr>
          <t>配偶者の名前
を入力</t>
        </r>
      </text>
    </comment>
    <comment ref="D7" authorId="0" shapeId="0" xr:uid="{A4CEE7E4-A542-4786-B9D5-578AF402626B}">
      <text>
        <r>
          <rPr>
            <b/>
            <sz val="9"/>
            <color indexed="81"/>
            <rFont val="ＭＳ Ｐゴシック"/>
            <family val="3"/>
            <charset val="128"/>
          </rPr>
          <t>1年目の年齢を入力
　　　</t>
        </r>
        <r>
          <rPr>
            <sz val="9"/>
            <color indexed="81"/>
            <rFont val="ＭＳ Ｐゴシック"/>
            <family val="3"/>
            <charset val="128"/>
          </rPr>
          <t>(数値のみ）</t>
        </r>
      </text>
    </comment>
    <comment ref="C8" authorId="0" shapeId="0" xr:uid="{337FED6F-F18E-4541-BD4B-5CE75CBB237C}">
      <text>
        <r>
          <rPr>
            <b/>
            <sz val="10"/>
            <color indexed="60"/>
            <rFont val="ＭＳ Ｐゴシック"/>
            <family val="3"/>
            <charset val="128"/>
          </rPr>
          <t>子ども等
その他の家族
の名前を入力</t>
        </r>
      </text>
    </comment>
    <comment ref="D8" authorId="0" shapeId="0" xr:uid="{FA39D54E-A50B-4195-84C2-FE17ABE4A432}">
      <text>
        <r>
          <rPr>
            <b/>
            <sz val="9"/>
            <color indexed="81"/>
            <rFont val="ＭＳ Ｐゴシック"/>
            <family val="3"/>
            <charset val="128"/>
          </rPr>
          <t>1年目の年齢を入力
　　　</t>
        </r>
        <r>
          <rPr>
            <sz val="9"/>
            <color indexed="81"/>
            <rFont val="ＭＳ Ｐゴシック"/>
            <family val="3"/>
            <charset val="128"/>
          </rPr>
          <t>(数値のみ）</t>
        </r>
      </text>
    </comment>
    <comment ref="C9" authorId="0" shapeId="0" xr:uid="{BCB9A1A6-52D8-4A18-A23F-6C221E7583D6}">
      <text>
        <r>
          <rPr>
            <b/>
            <sz val="10"/>
            <color indexed="60"/>
            <rFont val="ＭＳ Ｐゴシック"/>
            <family val="3"/>
            <charset val="128"/>
          </rPr>
          <t>子ども等
その他の家族
の名前を入力</t>
        </r>
      </text>
    </comment>
    <comment ref="D9" authorId="0" shapeId="0" xr:uid="{B3B74E72-50BB-4A64-AA3A-FE78B4208F4F}">
      <text>
        <r>
          <rPr>
            <b/>
            <sz val="9"/>
            <color indexed="81"/>
            <rFont val="ＭＳ Ｐゴシック"/>
            <family val="3"/>
            <charset val="128"/>
          </rPr>
          <t>1年目の年齢を入力
　　　</t>
        </r>
        <r>
          <rPr>
            <sz val="9"/>
            <color indexed="81"/>
            <rFont val="ＭＳ Ｐゴシック"/>
            <family val="3"/>
            <charset val="128"/>
          </rPr>
          <t>（数値のみ）</t>
        </r>
      </text>
    </comment>
    <comment ref="C10" authorId="0" shapeId="0" xr:uid="{9BFE7B23-6521-4B3B-B158-E5356E9A7F2B}">
      <text>
        <r>
          <rPr>
            <b/>
            <sz val="10"/>
            <color indexed="60"/>
            <rFont val="ＭＳ Ｐゴシック"/>
            <family val="3"/>
            <charset val="128"/>
          </rPr>
          <t>子ども等
その他の家族
の名前を入力</t>
        </r>
      </text>
    </comment>
    <comment ref="D10" authorId="0" shapeId="0" xr:uid="{22CCC881-E318-4007-9A77-4760F438260A}">
      <text>
        <r>
          <rPr>
            <b/>
            <sz val="9"/>
            <color indexed="81"/>
            <rFont val="ＭＳ Ｐゴシック"/>
            <family val="3"/>
            <charset val="128"/>
          </rPr>
          <t xml:space="preserve">1年目の年齢を入力
</t>
        </r>
        <r>
          <rPr>
            <sz val="9"/>
            <color indexed="81"/>
            <rFont val="ＭＳ Ｐゴシック"/>
            <family val="3"/>
            <charset val="128"/>
          </rPr>
          <t>　　　（数値のみ）</t>
        </r>
      </text>
    </comment>
    <comment ref="C11" authorId="0" shapeId="0" xr:uid="{227D61DA-3EB8-4A71-9614-9E5CDA18215C}">
      <text>
        <r>
          <rPr>
            <b/>
            <sz val="10"/>
            <color indexed="60"/>
            <rFont val="ＭＳ Ｐゴシック"/>
            <family val="3"/>
            <charset val="128"/>
          </rPr>
          <t>子ども等
その他の家族
の名前を入力</t>
        </r>
      </text>
    </comment>
    <comment ref="D11" authorId="0" shapeId="0" xr:uid="{116B5418-A06B-4478-A9CF-1C1FA9B578A2}">
      <text>
        <r>
          <rPr>
            <b/>
            <sz val="9"/>
            <color indexed="81"/>
            <rFont val="ＭＳ Ｐゴシック"/>
            <family val="3"/>
            <charset val="128"/>
          </rPr>
          <t>1年目の年齢を入力
　　　</t>
        </r>
        <r>
          <rPr>
            <sz val="9"/>
            <color indexed="81"/>
            <rFont val="ＭＳ Ｐゴシック"/>
            <family val="3"/>
            <charset val="128"/>
          </rPr>
          <t>（数値のみ）</t>
        </r>
      </text>
    </comment>
    <comment ref="C12" authorId="0" shapeId="0" xr:uid="{6C6598D8-3FF7-4240-B6A3-F64D7FD745FF}">
      <text>
        <r>
          <rPr>
            <b/>
            <sz val="10"/>
            <color indexed="60"/>
            <rFont val="ＭＳ Ｐゴシック"/>
            <family val="3"/>
            <charset val="128"/>
          </rPr>
          <t>子ども等
その他の家族
の名前を入力</t>
        </r>
      </text>
    </comment>
    <comment ref="D12" authorId="0" shapeId="0" xr:uid="{ACFB05BF-C07E-4515-BEBB-222B80F23CDF}">
      <text>
        <r>
          <rPr>
            <b/>
            <sz val="9"/>
            <color indexed="81"/>
            <rFont val="ＭＳ Ｐゴシック"/>
            <family val="3"/>
            <charset val="128"/>
          </rPr>
          <t xml:space="preserve">1年目の年齢を入力
</t>
        </r>
        <r>
          <rPr>
            <sz val="9"/>
            <color indexed="81"/>
            <rFont val="ＭＳ Ｐゴシック"/>
            <family val="3"/>
            <charset val="128"/>
          </rPr>
          <t>　　　(数値のみ）</t>
        </r>
      </text>
    </comment>
    <comment ref="B13" authorId="0" shapeId="0" xr:uid="{C7AA5BAA-B162-4555-8D9B-80A5D1FC5474}">
      <text>
        <r>
          <rPr>
            <b/>
            <sz val="9"/>
            <color indexed="81"/>
            <rFont val="ＭＳ Ｐゴシック"/>
            <family val="3"/>
            <charset val="128"/>
          </rPr>
          <t>子どもの進学・結婚、住宅購入・リフォーム、大型家電・耐久消費財の購入、趣味・ﾚｼﾞｬｰ・旅行等を記入</t>
        </r>
      </text>
    </comment>
    <comment ref="C37" authorId="0" shapeId="0" xr:uid="{874B5CB5-3DED-4AB0-A8FA-6D80E13AA074}">
      <text>
        <r>
          <rPr>
            <b/>
            <sz val="9"/>
            <color indexed="59"/>
            <rFont val="ＭＳ Ｐゴシック"/>
            <family val="3"/>
            <charset val="128"/>
          </rPr>
          <t>前年収支額
　（天引き貯蓄・積立等以外の現金・預貯金）
を入力　
　※数字のみ入力（万円）</t>
        </r>
      </text>
    </comment>
    <comment ref="C40" authorId="0" shapeId="0" xr:uid="{D4956D34-0DC1-4B81-A390-337523FF06D0}">
      <text>
        <r>
          <rPr>
            <b/>
            <sz val="10"/>
            <color indexed="60"/>
            <rFont val="ＭＳ Ｐゴシック"/>
            <family val="3"/>
            <charset val="128"/>
          </rPr>
          <t>老後への貯蓄の前年残高を入力
※数字のみ入力（万円）</t>
        </r>
      </text>
    </comment>
  </commentList>
</comments>
</file>

<file path=xl/sharedStrings.xml><?xml version="1.0" encoding="utf-8"?>
<sst xmlns="http://schemas.openxmlformats.org/spreadsheetml/2006/main" count="76" uniqueCount="36">
  <si>
    <t>　</t>
  </si>
  <si>
    <t>　　</t>
  </si>
  <si>
    <t xml:space="preserve"> </t>
    <phoneticPr fontId="2"/>
  </si>
  <si>
    <t>年</t>
    <rPh sb="0" eb="1">
      <t>ネン</t>
    </rPh>
    <phoneticPr fontId="2"/>
  </si>
  <si>
    <t>２ 家族の収入</t>
    <rPh sb="2" eb="4">
      <t>カゾク</t>
    </rPh>
    <phoneticPr fontId="2"/>
  </si>
  <si>
    <t xml:space="preserve"> 本  人</t>
    <rPh sb="1" eb="2">
      <t>ホン</t>
    </rPh>
    <rPh sb="4" eb="5">
      <t>ジン</t>
    </rPh>
    <phoneticPr fontId="14"/>
  </si>
  <si>
    <t xml:space="preserve"> 配偶者</t>
    <rPh sb="1" eb="4">
      <t>ハイグウシャ</t>
    </rPh>
    <phoneticPr fontId="14"/>
  </si>
  <si>
    <t xml:space="preserve"> 子１</t>
    <rPh sb="1" eb="2">
      <t>コ</t>
    </rPh>
    <phoneticPr fontId="14"/>
  </si>
  <si>
    <t xml:space="preserve"> 子２</t>
    <rPh sb="1" eb="2">
      <t>コ</t>
    </rPh>
    <phoneticPr fontId="14"/>
  </si>
  <si>
    <t xml:space="preserve"> 子３</t>
    <rPh sb="1" eb="2">
      <t>コ</t>
    </rPh>
    <phoneticPr fontId="14"/>
  </si>
  <si>
    <t>ライフイベント</t>
    <phoneticPr fontId="14"/>
  </si>
  <si>
    <t>５ その他の収入</t>
    <rPh sb="2" eb="5">
      <t>ソノタ</t>
    </rPh>
    <rPh sb="6" eb="8">
      <t>シュウニュウ</t>
    </rPh>
    <phoneticPr fontId="2"/>
  </si>
  <si>
    <t>６ 収  入  合  計</t>
    <phoneticPr fontId="2"/>
  </si>
  <si>
    <t>７ 日常生活費</t>
    <phoneticPr fontId="2"/>
  </si>
  <si>
    <t>８ 子どもの教育・結婚等</t>
    <rPh sb="2" eb="3">
      <t>コ</t>
    </rPh>
    <rPh sb="6" eb="8">
      <t>キョウイク</t>
    </rPh>
    <rPh sb="9" eb="11">
      <t>ケッコン</t>
    </rPh>
    <rPh sb="11" eb="12">
      <t>トウ</t>
    </rPh>
    <phoneticPr fontId="2"/>
  </si>
  <si>
    <t>10 趣味・レジャー</t>
    <rPh sb="3" eb="5">
      <t>シュミ</t>
    </rPh>
    <phoneticPr fontId="2"/>
  </si>
  <si>
    <t>11 健康維持</t>
    <rPh sb="3" eb="5">
      <t>ケンコウ</t>
    </rPh>
    <rPh sb="5" eb="7">
      <t>イジ</t>
    </rPh>
    <phoneticPr fontId="2"/>
  </si>
  <si>
    <t>12 自己啓発</t>
    <rPh sb="3" eb="5">
      <t>ジコ</t>
    </rPh>
    <rPh sb="5" eb="7">
      <t>ケイハツ</t>
    </rPh>
    <phoneticPr fontId="2"/>
  </si>
  <si>
    <t>13 一時的支出</t>
    <rPh sb="3" eb="6">
      <t>イチジテキ</t>
    </rPh>
    <rPh sb="6" eb="8">
      <t>シシュツ</t>
    </rPh>
    <phoneticPr fontId="2"/>
  </si>
  <si>
    <t>15 保険の掛金（生保・損保）</t>
    <rPh sb="3" eb="5">
      <t>ホケン</t>
    </rPh>
    <rPh sb="6" eb="8">
      <t>カケキン</t>
    </rPh>
    <rPh sb="9" eb="11">
      <t>セイホ</t>
    </rPh>
    <rPh sb="12" eb="14">
      <t>ソンポ</t>
    </rPh>
    <phoneticPr fontId="2"/>
  </si>
  <si>
    <t>16 退職後の税、社会保険料</t>
    <rPh sb="3" eb="6">
      <t>タイショクゴ</t>
    </rPh>
    <rPh sb="7" eb="8">
      <t>ゼイ</t>
    </rPh>
    <rPh sb="9" eb="11">
      <t>シャカイ</t>
    </rPh>
    <rPh sb="11" eb="14">
      <t>ホケンリョウ</t>
    </rPh>
    <phoneticPr fontId="2"/>
  </si>
  <si>
    <t>17 支  出  合  計</t>
    <phoneticPr fontId="2"/>
  </si>
  <si>
    <t>18 年間収支額 (6)－(17)</t>
    <rPh sb="3" eb="5">
      <t>ネンカン</t>
    </rPh>
    <rPh sb="7" eb="8">
      <t>ガク</t>
    </rPh>
    <phoneticPr fontId="2"/>
  </si>
  <si>
    <t>19 現 金 残 高</t>
    <rPh sb="3" eb="4">
      <t>ゲン</t>
    </rPh>
    <rPh sb="5" eb="6">
      <t>キン</t>
    </rPh>
    <rPh sb="7" eb="8">
      <t>ザン</t>
    </rPh>
    <rPh sb="9" eb="10">
      <t>コウ</t>
    </rPh>
    <phoneticPr fontId="2"/>
  </si>
  <si>
    <t>家 族 の 状 況</t>
    <rPh sb="0" eb="1">
      <t>カ</t>
    </rPh>
    <rPh sb="2" eb="3">
      <t>ゾク</t>
    </rPh>
    <rPh sb="6" eb="7">
      <t>ジョウ</t>
    </rPh>
    <rPh sb="8" eb="9">
      <t>キョウ</t>
    </rPh>
    <phoneticPr fontId="14"/>
  </si>
  <si>
    <t xml:space="preserve">20 貯 蓄 残 高 </t>
    <rPh sb="7" eb="8">
      <t>ザン</t>
    </rPh>
    <rPh sb="9" eb="10">
      <t>タカ</t>
    </rPh>
    <phoneticPr fontId="3"/>
  </si>
  <si>
    <t xml:space="preserve"> 収　　入</t>
    <rPh sb="1" eb="2">
      <t>オサム</t>
    </rPh>
    <rPh sb="4" eb="5">
      <t>イ</t>
    </rPh>
    <phoneticPr fontId="2"/>
  </si>
  <si>
    <t xml:space="preserve"> 支　　　出</t>
    <rPh sb="1" eb="2">
      <t>シ</t>
    </rPh>
    <rPh sb="5" eb="6">
      <t>デ</t>
    </rPh>
    <phoneticPr fontId="2"/>
  </si>
  <si>
    <t>　　検討事項</t>
    <rPh sb="2" eb="4">
      <t>ケントウ</t>
    </rPh>
    <rPh sb="4" eb="6">
      <t>ジコウ</t>
    </rPh>
    <phoneticPr fontId="14"/>
  </si>
  <si>
    <t>１ 給  与（手取り）</t>
    <rPh sb="2" eb="3">
      <t>キュウ</t>
    </rPh>
    <rPh sb="5" eb="6">
      <t>クミ</t>
    </rPh>
    <phoneticPr fontId="2"/>
  </si>
  <si>
    <t>３ 退 職 金</t>
    <rPh sb="2" eb="3">
      <t>タイ</t>
    </rPh>
    <rPh sb="4" eb="5">
      <t>ショク</t>
    </rPh>
    <rPh sb="6" eb="7">
      <t>キン</t>
    </rPh>
    <phoneticPr fontId="2"/>
  </si>
  <si>
    <t>９ 住 宅 費</t>
    <rPh sb="6" eb="7">
      <t>ヒ</t>
    </rPh>
    <phoneticPr fontId="2"/>
  </si>
  <si>
    <t>14 貯    蓄</t>
    <rPh sb="3" eb="4">
      <t>チョ</t>
    </rPh>
    <rPh sb="8" eb="9">
      <t>チク</t>
    </rPh>
    <phoneticPr fontId="2"/>
  </si>
  <si>
    <t>前年残高を入力→</t>
    <rPh sb="0" eb="2">
      <t>ゼンネン</t>
    </rPh>
    <rPh sb="2" eb="3">
      <t>ザン</t>
    </rPh>
    <rPh sb="3" eb="4">
      <t>タカ</t>
    </rPh>
    <rPh sb="5" eb="7">
      <t>ニュウリョク</t>
    </rPh>
    <phoneticPr fontId="14"/>
  </si>
  <si>
    <t>前年残高を入力→</t>
    <rPh sb="0" eb="2">
      <t>ゼンネン</t>
    </rPh>
    <rPh sb="2" eb="4">
      <t>ザンダカ</t>
    </rPh>
    <rPh sb="5" eb="7">
      <t>ニュウリョク</t>
    </rPh>
    <phoneticPr fontId="14"/>
  </si>
  <si>
    <r>
      <t xml:space="preserve">４ </t>
    </r>
    <r>
      <rPr>
        <sz val="11"/>
        <rFont val="HGSｺﾞｼｯｸM"/>
        <family val="3"/>
        <charset val="128"/>
      </rPr>
      <t>厚生年金・国民年金</t>
    </r>
    <r>
      <rPr>
        <sz val="8"/>
        <rFont val="HGSｺﾞｼｯｸM"/>
        <family val="3"/>
        <charset val="128"/>
      </rPr>
      <t>(含む企業年金）</t>
    </r>
    <rPh sb="2" eb="4">
      <t>コウセイ</t>
    </rPh>
    <rPh sb="4" eb="6">
      <t>ネンキン</t>
    </rPh>
    <rPh sb="7" eb="9">
      <t>コクミン</t>
    </rPh>
    <rPh sb="9" eb="11">
      <t>ネンキン</t>
    </rPh>
    <rPh sb="12" eb="13">
      <t>フク</t>
    </rPh>
    <rPh sb="14" eb="16">
      <t>キギョウ</t>
    </rPh>
    <rPh sb="16" eb="18">
      <t>ネンキン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</si>
</sst>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万円&quot;"/>
    <numFmt numFmtId="177" formatCode="#,##0&quot;歳&quot;"/>
    <numFmt numFmtId="178" formatCode="#,##0;[Red]\-#,##0;&quot;*&quot;"/>
    <numFmt numFmtId="179" formatCode="&quot;（前年までの収支残&quot;#,##0&quot;万円）&quot;"/>
    <numFmt numFmtId="180" formatCode="&quot;（前年の一般貯蓄累計残&quot;#,##0&quot;万円含む）&quot;"/>
    <numFmt numFmtId="181" formatCode="&quot;（前年残&quot;#,##0&quot;万円）&quot;"/>
    <numFmt numFmtId="182" formatCode="#,###"/>
    <numFmt numFmtId="183" formatCode="#,##0;[Red]&quot;▲&quot;#,##0&quot;&quot;"/>
    <numFmt numFmtId="184" formatCode="#;;0"/>
    <numFmt numFmtId="185" formatCode="#&quot;歳&quot;;;0&quot;歳&quot;"/>
  </numFmts>
  <fonts count="24">
    <font>
      <sz val="11"/>
      <name val="ＭＳ 明朝"/>
      <family val="1"/>
      <charset val="128"/>
    </font>
    <font>
      <sz val="11"/>
      <name val="ＭＳ 明朝"/>
      <family val="1"/>
      <charset val="128"/>
    </font>
    <font>
      <sz val="12"/>
      <name val="ＨＧ丸ゴシックM"/>
      <family val="3"/>
      <charset val="128"/>
    </font>
    <font>
      <sz val="6"/>
      <name val="ＭＳ Ｐ明朝"/>
      <family val="1"/>
      <charset val="128"/>
    </font>
    <font>
      <sz val="9"/>
      <name val="HGSｺﾞｼｯｸM"/>
      <family val="3"/>
      <charset val="128"/>
    </font>
    <font>
      <sz val="11"/>
      <name val="HGSｺﾞｼｯｸM"/>
      <family val="3"/>
      <charset val="128"/>
    </font>
    <font>
      <sz val="14"/>
      <name val="HGSｺﾞｼｯｸM"/>
      <family val="3"/>
      <charset val="128"/>
    </font>
    <font>
      <sz val="12"/>
      <name val="HGSｺﾞｼｯｸM"/>
      <family val="3"/>
      <charset val="128"/>
    </font>
    <font>
      <sz val="10"/>
      <name val="HGSｺﾞｼｯｸM"/>
      <family val="3"/>
      <charset val="128"/>
    </font>
    <font>
      <sz val="8"/>
      <name val="HGSｺﾞｼｯｸM"/>
      <family val="3"/>
      <charset val="128"/>
    </font>
    <font>
      <sz val="11"/>
      <color indexed="12"/>
      <name val="HGSｺﾞｼｯｸM"/>
      <family val="3"/>
      <charset val="128"/>
    </font>
    <font>
      <sz val="16"/>
      <name val="HGSｺﾞｼｯｸM"/>
      <family val="3"/>
      <charset val="128"/>
    </font>
    <font>
      <sz val="12"/>
      <color indexed="12"/>
      <name val="HGSｺﾞｼｯｸM"/>
      <family val="3"/>
      <charset val="128"/>
    </font>
    <font>
      <sz val="13"/>
      <name val="HGSｺﾞｼｯｸM"/>
      <family val="3"/>
      <charset val="128"/>
    </font>
    <font>
      <sz val="6"/>
      <name val="ＭＳ 明朝"/>
      <family val="1"/>
      <charset val="128"/>
    </font>
    <font>
      <b/>
      <sz val="9"/>
      <color indexed="81"/>
      <name val="ＭＳ Ｐゴシック"/>
      <family val="3"/>
      <charset val="128"/>
    </font>
    <font>
      <sz val="10"/>
      <name val="ＭＳ ゴシック"/>
      <family val="3"/>
      <charset val="128"/>
    </font>
    <font>
      <b/>
      <sz val="10"/>
      <color indexed="48"/>
      <name val="ＭＳ Ｐゴシック"/>
      <family val="3"/>
      <charset val="128"/>
    </font>
    <font>
      <b/>
      <sz val="10"/>
      <color indexed="60"/>
      <name val="ＭＳ Ｐゴシック"/>
      <family val="3"/>
      <charset val="128"/>
    </font>
    <font>
      <b/>
      <sz val="9"/>
      <color indexed="59"/>
      <name val="ＭＳ Ｐゴシック"/>
      <family val="3"/>
      <charset val="128"/>
    </font>
    <font>
      <sz val="20"/>
      <name val="HGSｺﾞｼｯｸM"/>
      <family val="3"/>
      <charset val="128"/>
    </font>
    <font>
      <sz val="9"/>
      <color indexed="81"/>
      <name val="ＭＳ Ｐゴシック"/>
      <family val="3"/>
      <charset val="128"/>
    </font>
    <font>
      <sz val="12"/>
      <color theme="1"/>
      <name val="HGSｺﾞｼｯｸM"/>
      <family val="3"/>
      <charset val="128"/>
    </font>
    <font>
      <sz val="9"/>
      <color rgb="FFFF0000"/>
      <name val="HGSｺﾞｼｯｸM"/>
      <family val="3"/>
      <charset val="128"/>
    </font>
  </fonts>
  <fills count="15">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44"/>
        <bgColor indexed="64"/>
      </patternFill>
    </fill>
    <fill>
      <patternFill patternType="solid">
        <fgColor indexed="47"/>
        <bgColor indexed="64"/>
      </patternFill>
    </fill>
    <fill>
      <patternFill patternType="solid">
        <fgColor indexed="27"/>
        <bgColor indexed="64"/>
      </patternFill>
    </fill>
    <fill>
      <patternFill patternType="solid">
        <fgColor theme="8" tint="0.7999816888943144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CCFFCC"/>
        <bgColor indexed="64"/>
      </patternFill>
    </fill>
    <fill>
      <patternFill patternType="solid">
        <fgColor rgb="FFFFFFCC"/>
        <bgColor indexed="64"/>
      </patternFill>
    </fill>
    <fill>
      <patternFill patternType="solid">
        <fgColor theme="6" tint="0.79998168889431442"/>
        <bgColor indexed="64"/>
      </patternFill>
    </fill>
    <fill>
      <patternFill patternType="solid">
        <fgColor theme="0"/>
        <bgColor indexed="64"/>
      </patternFill>
    </fill>
    <fill>
      <patternFill patternType="solid">
        <fgColor rgb="FF99FF66"/>
        <bgColor indexed="64"/>
      </patternFill>
    </fill>
  </fills>
  <borders count="124">
    <border>
      <left/>
      <right/>
      <top/>
      <bottom/>
      <diagonal/>
    </border>
    <border>
      <left style="thin">
        <color indexed="64"/>
      </left>
      <right style="thin">
        <color indexed="64"/>
      </right>
      <top style="medium">
        <color indexed="64"/>
      </top>
      <bottom/>
      <diagonal/>
    </border>
    <border>
      <left style="thin">
        <color indexed="64"/>
      </left>
      <right style="double">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style="double">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style="double">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thin">
        <color indexed="64"/>
      </right>
      <top/>
      <bottom style="medium">
        <color indexed="64"/>
      </bottom>
      <diagonal/>
    </border>
    <border>
      <left style="double">
        <color indexed="64"/>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double">
        <color indexed="64"/>
      </left>
      <right style="thin">
        <color indexed="64"/>
      </right>
      <top style="thin">
        <color indexed="64"/>
      </top>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diagonal/>
    </border>
    <border>
      <left style="double">
        <color indexed="64"/>
      </left>
      <right style="medium">
        <color indexed="64"/>
      </right>
      <top style="hair">
        <color indexed="64"/>
      </top>
      <bottom style="hair">
        <color indexed="64"/>
      </bottom>
      <diagonal/>
    </border>
    <border>
      <left/>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uble">
        <color indexed="64"/>
      </left>
      <right style="thin">
        <color indexed="64"/>
      </right>
      <top/>
      <bottom/>
      <diagonal/>
    </border>
    <border>
      <left style="medium">
        <color indexed="64"/>
      </left>
      <right style="thin">
        <color indexed="64"/>
      </right>
      <top/>
      <bottom/>
      <diagonal/>
    </border>
    <border>
      <left/>
      <right/>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double">
        <color indexed="64"/>
      </left>
      <right/>
      <top style="thin">
        <color indexed="64"/>
      </top>
      <bottom/>
      <diagonal/>
    </border>
    <border>
      <left style="double">
        <color indexed="64"/>
      </left>
      <right/>
      <top style="hair">
        <color indexed="64"/>
      </top>
      <bottom style="hair">
        <color indexed="64"/>
      </bottom>
      <diagonal/>
    </border>
    <border>
      <left style="double">
        <color indexed="64"/>
      </left>
      <right/>
      <top/>
      <bottom style="medium">
        <color indexed="64"/>
      </bottom>
      <diagonal/>
    </border>
    <border>
      <left style="double">
        <color indexed="64"/>
      </left>
      <right/>
      <top/>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style="medium">
        <color indexed="64"/>
      </right>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double">
        <color indexed="64"/>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double">
        <color indexed="64"/>
      </left>
      <right style="thin">
        <color indexed="64"/>
      </right>
      <top style="hair">
        <color indexed="64"/>
      </top>
      <bottom/>
      <diagonal/>
    </border>
    <border>
      <left style="double">
        <color indexed="64"/>
      </left>
      <right/>
      <top style="hair">
        <color indexed="64"/>
      </top>
      <bottom/>
      <diagonal/>
    </border>
    <border>
      <left style="double">
        <color indexed="64"/>
      </left>
      <right style="medium">
        <color indexed="64"/>
      </right>
      <top style="hair">
        <color indexed="64"/>
      </top>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uble">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double">
        <color indexed="64"/>
      </left>
      <right style="thin">
        <color indexed="64"/>
      </right>
      <top style="hair">
        <color indexed="64"/>
      </top>
      <bottom style="thin">
        <color indexed="64"/>
      </bottom>
      <diagonal/>
    </border>
    <border>
      <left style="double">
        <color indexed="64"/>
      </left>
      <right/>
      <top style="hair">
        <color indexed="64"/>
      </top>
      <bottom style="thin">
        <color indexed="64"/>
      </bottom>
      <diagonal/>
    </border>
    <border>
      <left style="double">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double">
        <color indexed="64"/>
      </right>
      <top style="medium">
        <color indexed="64"/>
      </top>
      <bottom style="hair">
        <color indexed="64"/>
      </bottom>
      <diagonal/>
    </border>
    <border>
      <left/>
      <right style="thin">
        <color indexed="64"/>
      </right>
      <top style="medium">
        <color indexed="64"/>
      </top>
      <bottom style="hair">
        <color indexed="64"/>
      </bottom>
      <diagonal/>
    </border>
    <border>
      <left/>
      <right style="double">
        <color indexed="64"/>
      </right>
      <top style="medium">
        <color indexed="64"/>
      </top>
      <bottom style="hair">
        <color indexed="64"/>
      </bottom>
      <diagonal/>
    </border>
    <border>
      <left style="thin">
        <color indexed="64"/>
      </left>
      <right/>
      <top style="medium">
        <color indexed="64"/>
      </top>
      <bottom style="hair">
        <color indexed="64"/>
      </bottom>
      <diagonal/>
    </border>
    <border>
      <left style="double">
        <color indexed="64"/>
      </left>
      <right style="thin">
        <color indexed="64"/>
      </right>
      <top style="medium">
        <color indexed="64"/>
      </top>
      <bottom style="hair">
        <color indexed="64"/>
      </bottom>
      <diagonal/>
    </border>
    <border>
      <left style="double">
        <color indexed="64"/>
      </left>
      <right/>
      <top style="medium">
        <color indexed="64"/>
      </top>
      <bottom style="hair">
        <color indexed="64"/>
      </bottom>
      <diagonal/>
    </border>
    <border>
      <left style="double">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double">
        <color indexed="64"/>
      </left>
      <right style="thin">
        <color indexed="64"/>
      </right>
      <top style="hair">
        <color indexed="64"/>
      </top>
      <bottom style="medium">
        <color indexed="64"/>
      </bottom>
      <diagonal/>
    </border>
    <border>
      <left style="thin">
        <color indexed="64"/>
      </left>
      <right style="double">
        <color indexed="64"/>
      </right>
      <top style="hair">
        <color indexed="64"/>
      </top>
      <bottom style="medium">
        <color indexed="64"/>
      </bottom>
      <diagonal/>
    </border>
    <border>
      <left style="double">
        <color indexed="64"/>
      </left>
      <right/>
      <top style="hair">
        <color indexed="64"/>
      </top>
      <bottom style="medium">
        <color indexed="64"/>
      </bottom>
      <diagonal/>
    </border>
    <border>
      <left style="double">
        <color indexed="64"/>
      </left>
      <right style="medium">
        <color indexed="64"/>
      </right>
      <top style="hair">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style="thin">
        <color indexed="64"/>
      </top>
      <bottom/>
      <diagonal/>
    </border>
    <border>
      <left/>
      <right/>
      <top/>
      <bottom style="hair">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right style="medium">
        <color indexed="64"/>
      </right>
      <top style="hair">
        <color indexed="64"/>
      </top>
      <bottom style="thin">
        <color indexed="64"/>
      </bottom>
      <diagonal/>
    </border>
    <border>
      <left/>
      <right style="medium">
        <color indexed="64"/>
      </right>
      <top style="medium">
        <color indexed="64"/>
      </top>
      <bottom style="hair">
        <color indexed="64"/>
      </bottom>
      <diagonal/>
    </border>
    <border>
      <left style="hair">
        <color indexed="64"/>
      </left>
      <right/>
      <top/>
      <bottom style="thin">
        <color indexed="64"/>
      </bottom>
      <diagonal/>
    </border>
    <border>
      <left style="hair">
        <color indexed="64"/>
      </left>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s>
  <cellStyleXfs count="3">
    <xf numFmtId="0" fontId="0" fillId="0" borderId="0" applyNumberFormat="0"/>
    <xf numFmtId="38" fontId="1" fillId="0" borderId="0" applyFont="0" applyFill="0" applyBorder="0" applyAlignment="0" applyProtection="0"/>
    <xf numFmtId="0" fontId="1" fillId="0" borderId="0"/>
  </cellStyleXfs>
  <cellXfs count="302">
    <xf numFmtId="0" fontId="0" fillId="0" borderId="0" xfId="0"/>
    <xf numFmtId="0" fontId="5" fillId="0" borderId="0" xfId="2" applyFont="1" applyAlignment="1">
      <alignment horizontal="left"/>
    </xf>
    <xf numFmtId="0" fontId="5" fillId="0" borderId="0" xfId="2" applyFont="1"/>
    <xf numFmtId="0" fontId="5" fillId="2" borderId="0" xfId="2" applyFont="1" applyFill="1"/>
    <xf numFmtId="0" fontId="10" fillId="0" borderId="0" xfId="2" applyFont="1" applyAlignment="1">
      <alignment horizontal="right"/>
    </xf>
    <xf numFmtId="0" fontId="6" fillId="0" borderId="0" xfId="2" applyFont="1"/>
    <xf numFmtId="38" fontId="6" fillId="0" borderId="0" xfId="1" applyFont="1" applyFill="1" applyBorder="1" applyAlignment="1">
      <alignment horizontal="center" vertical="center" textRotation="255"/>
    </xf>
    <xf numFmtId="0" fontId="11" fillId="0" borderId="0" xfId="2" applyFont="1" applyAlignment="1">
      <alignment horizontal="center" vertical="top"/>
    </xf>
    <xf numFmtId="38" fontId="6" fillId="0" borderId="0" xfId="1" applyFont="1" applyFill="1" applyBorder="1" applyAlignment="1">
      <alignment horizontal="center"/>
    </xf>
    <xf numFmtId="38" fontId="11" fillId="0" borderId="0" xfId="1" applyFont="1" applyFill="1" applyBorder="1" applyAlignment="1">
      <alignment horizontal="center"/>
    </xf>
    <xf numFmtId="176" fontId="12" fillId="0" borderId="0" xfId="2" applyNumberFormat="1" applyFont="1" applyAlignment="1">
      <alignment horizontal="left"/>
    </xf>
    <xf numFmtId="0" fontId="4" fillId="0" borderId="14" xfId="2" applyFont="1" applyBorder="1" applyAlignment="1">
      <alignment horizontal="left"/>
    </xf>
    <xf numFmtId="0" fontId="4" fillId="0" borderId="0" xfId="2" applyFont="1"/>
    <xf numFmtId="0" fontId="8" fillId="0" borderId="3" xfId="2" applyFont="1" applyBorder="1" applyAlignment="1">
      <alignment horizontal="right"/>
    </xf>
    <xf numFmtId="0" fontId="8" fillId="2" borderId="1" xfId="2" applyFont="1" applyFill="1" applyBorder="1" applyAlignment="1">
      <alignment horizontal="right"/>
    </xf>
    <xf numFmtId="0" fontId="8" fillId="2" borderId="2" xfId="2" applyFont="1" applyFill="1" applyBorder="1" applyAlignment="1">
      <alignment horizontal="right"/>
    </xf>
    <xf numFmtId="0" fontId="8" fillId="2" borderId="9" xfId="2" applyFont="1" applyFill="1" applyBorder="1" applyAlignment="1">
      <alignment horizontal="right"/>
    </xf>
    <xf numFmtId="0" fontId="8" fillId="2" borderId="12" xfId="2" applyFont="1" applyFill="1" applyBorder="1" applyAlignment="1">
      <alignment horizontal="right"/>
    </xf>
    <xf numFmtId="0" fontId="7" fillId="0" borderId="22" xfId="2" applyFont="1" applyBorder="1" applyAlignment="1">
      <alignment horizontal="center"/>
    </xf>
    <xf numFmtId="0" fontId="6" fillId="0" borderId="23" xfId="2" applyFont="1" applyBorder="1" applyAlignment="1">
      <alignment horizontal="center" vertical="top"/>
    </xf>
    <xf numFmtId="0" fontId="6" fillId="0" borderId="24" xfId="2" applyFont="1" applyBorder="1" applyAlignment="1">
      <alignment horizontal="center" vertical="top"/>
    </xf>
    <xf numFmtId="0" fontId="7" fillId="0" borderId="10" xfId="2" applyFont="1" applyBorder="1" applyAlignment="1">
      <alignment horizontal="center"/>
    </xf>
    <xf numFmtId="0" fontId="7" fillId="0" borderId="25" xfId="2" applyFont="1" applyBorder="1" applyAlignment="1">
      <alignment horizontal="center"/>
    </xf>
    <xf numFmtId="0" fontId="7" fillId="0" borderId="26" xfId="2" applyFont="1" applyBorder="1" applyAlignment="1">
      <alignment horizontal="center"/>
    </xf>
    <xf numFmtId="0" fontId="6" fillId="0" borderId="27" xfId="2" applyFont="1" applyBorder="1" applyAlignment="1">
      <alignment horizontal="center" vertical="top"/>
    </xf>
    <xf numFmtId="0" fontId="7" fillId="0" borderId="28" xfId="2" applyFont="1" applyBorder="1" applyAlignment="1">
      <alignment horizontal="center"/>
    </xf>
    <xf numFmtId="0" fontId="7" fillId="0" borderId="29" xfId="2" applyFont="1" applyBorder="1" applyAlignment="1">
      <alignment horizontal="center"/>
    </xf>
    <xf numFmtId="0" fontId="7" fillId="0" borderId="30" xfId="2" applyFont="1" applyBorder="1" applyAlignment="1">
      <alignment horizontal="center"/>
    </xf>
    <xf numFmtId="0" fontId="7" fillId="0" borderId="31" xfId="2" applyFont="1" applyBorder="1" applyAlignment="1">
      <alignment horizontal="center"/>
    </xf>
    <xf numFmtId="0" fontId="7" fillId="0" borderId="32" xfId="2" applyFont="1" applyBorder="1" applyAlignment="1">
      <alignment horizontal="center"/>
    </xf>
    <xf numFmtId="0" fontId="7" fillId="0" borderId="33" xfId="2" applyFont="1" applyBorder="1" applyAlignment="1">
      <alignment horizontal="center"/>
    </xf>
    <xf numFmtId="0" fontId="7" fillId="0" borderId="34" xfId="2" applyFont="1" applyBorder="1" applyAlignment="1">
      <alignment horizontal="center"/>
    </xf>
    <xf numFmtId="0" fontId="7" fillId="0" borderId="35" xfId="2" applyFont="1" applyBorder="1" applyAlignment="1">
      <alignment horizontal="center"/>
    </xf>
    <xf numFmtId="0" fontId="6" fillId="0" borderId="36" xfId="2" applyFont="1" applyBorder="1" applyAlignment="1">
      <alignment horizontal="center" vertical="top"/>
    </xf>
    <xf numFmtId="0" fontId="7" fillId="0" borderId="37" xfId="2" applyFont="1" applyBorder="1" applyAlignment="1">
      <alignment horizontal="center"/>
    </xf>
    <xf numFmtId="0" fontId="7" fillId="0" borderId="38" xfId="2" applyFont="1" applyBorder="1" applyAlignment="1">
      <alignment horizontal="center"/>
    </xf>
    <xf numFmtId="184" fontId="7" fillId="0" borderId="22" xfId="2" applyNumberFormat="1" applyFont="1" applyBorder="1" applyAlignment="1">
      <alignment horizontal="center"/>
    </xf>
    <xf numFmtId="184" fontId="7" fillId="0" borderId="26" xfId="2" applyNumberFormat="1" applyFont="1" applyBorder="1" applyAlignment="1">
      <alignment horizontal="center"/>
    </xf>
    <xf numFmtId="184" fontId="7" fillId="0" borderId="32" xfId="2" applyNumberFormat="1" applyFont="1" applyBorder="1" applyAlignment="1">
      <alignment horizontal="center"/>
    </xf>
    <xf numFmtId="184" fontId="7" fillId="0" borderId="33" xfId="2" applyNumberFormat="1" applyFont="1" applyBorder="1" applyAlignment="1">
      <alignment horizontal="center"/>
    </xf>
    <xf numFmtId="184" fontId="7" fillId="0" borderId="34" xfId="2" applyNumberFormat="1" applyFont="1" applyBorder="1" applyAlignment="1">
      <alignment horizontal="center"/>
    </xf>
    <xf numFmtId="184" fontId="7" fillId="0" borderId="35" xfId="2" applyNumberFormat="1" applyFont="1" applyBorder="1" applyAlignment="1">
      <alignment horizontal="center"/>
    </xf>
    <xf numFmtId="184" fontId="7" fillId="0" borderId="38" xfId="2" applyNumberFormat="1" applyFont="1" applyBorder="1" applyAlignment="1">
      <alignment horizontal="center"/>
    </xf>
    <xf numFmtId="184" fontId="7" fillId="0" borderId="5" xfId="2" applyNumberFormat="1" applyFont="1" applyBorder="1" applyAlignment="1">
      <alignment horizontal="center"/>
    </xf>
    <xf numFmtId="184" fontId="7" fillId="0" borderId="6" xfId="2" applyNumberFormat="1" applyFont="1" applyBorder="1" applyAlignment="1">
      <alignment horizontal="center"/>
    </xf>
    <xf numFmtId="184" fontId="7" fillId="0" borderId="40" xfId="2" applyNumberFormat="1" applyFont="1" applyBorder="1" applyAlignment="1">
      <alignment horizontal="center"/>
    </xf>
    <xf numFmtId="184" fontId="7" fillId="0" borderId="23" xfId="2" applyNumberFormat="1" applyFont="1" applyBorder="1" applyAlignment="1">
      <alignment horizontal="center"/>
    </xf>
    <xf numFmtId="184" fontId="7" fillId="0" borderId="24" xfId="2" applyNumberFormat="1" applyFont="1" applyBorder="1" applyAlignment="1">
      <alignment horizontal="center"/>
    </xf>
    <xf numFmtId="184" fontId="7" fillId="0" borderId="41" xfId="2" applyNumberFormat="1" applyFont="1" applyBorder="1" applyAlignment="1">
      <alignment horizontal="center"/>
    </xf>
    <xf numFmtId="184" fontId="7" fillId="0" borderId="42" xfId="2" applyNumberFormat="1" applyFont="1" applyBorder="1" applyAlignment="1">
      <alignment horizontal="center"/>
    </xf>
    <xf numFmtId="184" fontId="7" fillId="0" borderId="27" xfId="2" applyNumberFormat="1" applyFont="1" applyBorder="1" applyAlignment="1">
      <alignment horizontal="center"/>
    </xf>
    <xf numFmtId="184" fontId="7" fillId="0" borderId="36" xfId="2" applyNumberFormat="1" applyFont="1" applyBorder="1" applyAlignment="1">
      <alignment horizontal="center"/>
    </xf>
    <xf numFmtId="0" fontId="16" fillId="0" borderId="0" xfId="0" applyFont="1"/>
    <xf numFmtId="0" fontId="6" fillId="0" borderId="40" xfId="2" applyFont="1" applyBorder="1" applyAlignment="1" applyProtection="1">
      <alignment horizontal="center" vertical="top"/>
      <protection locked="0"/>
    </xf>
    <xf numFmtId="177" fontId="7" fillId="0" borderId="28" xfId="2" applyNumberFormat="1" applyFont="1" applyBorder="1" applyAlignment="1" applyProtection="1">
      <alignment horizontal="center"/>
      <protection locked="0"/>
    </xf>
    <xf numFmtId="177" fontId="7" fillId="0" borderId="32" xfId="2" applyNumberFormat="1" applyFont="1" applyBorder="1" applyAlignment="1" applyProtection="1">
      <alignment horizontal="center"/>
      <protection locked="0"/>
    </xf>
    <xf numFmtId="185" fontId="7" fillId="0" borderId="32" xfId="2" applyNumberFormat="1" applyFont="1" applyBorder="1" applyAlignment="1" applyProtection="1">
      <alignment horizontal="center"/>
      <protection locked="0"/>
    </xf>
    <xf numFmtId="185" fontId="7" fillId="0" borderId="44" xfId="2" applyNumberFormat="1" applyFont="1" applyBorder="1" applyAlignment="1" applyProtection="1">
      <alignment horizontal="center"/>
      <protection locked="0"/>
    </xf>
    <xf numFmtId="0" fontId="5" fillId="0" borderId="45" xfId="2" applyFont="1" applyBorder="1"/>
    <xf numFmtId="0" fontId="5" fillId="0" borderId="45" xfId="2" applyFont="1" applyBorder="1" applyAlignment="1">
      <alignment horizontal="right"/>
    </xf>
    <xf numFmtId="0" fontId="8" fillId="2" borderId="46" xfId="2" applyFont="1" applyFill="1" applyBorder="1" applyAlignment="1">
      <alignment horizontal="right"/>
    </xf>
    <xf numFmtId="0" fontId="6" fillId="0" borderId="47" xfId="2" applyFont="1" applyBorder="1" applyAlignment="1">
      <alignment horizontal="center" vertical="top"/>
    </xf>
    <xf numFmtId="0" fontId="7" fillId="0" borderId="48" xfId="2" applyFont="1" applyBorder="1" applyAlignment="1">
      <alignment horizontal="center"/>
    </xf>
    <xf numFmtId="0" fontId="7" fillId="0" borderId="49" xfId="2" applyFont="1" applyBorder="1" applyAlignment="1">
      <alignment horizontal="center"/>
    </xf>
    <xf numFmtId="184" fontId="7" fillId="0" borderId="49" xfId="2" applyNumberFormat="1" applyFont="1" applyBorder="1" applyAlignment="1">
      <alignment horizontal="center"/>
    </xf>
    <xf numFmtId="184" fontId="7" fillId="0" borderId="47" xfId="2" applyNumberFormat="1" applyFont="1" applyBorder="1" applyAlignment="1">
      <alignment horizontal="center"/>
    </xf>
    <xf numFmtId="0" fontId="7" fillId="0" borderId="52" xfId="2" applyFont="1" applyBorder="1" applyAlignment="1" applyProtection="1">
      <alignment horizontal="left" vertical="center" indent="1"/>
      <protection locked="0"/>
    </xf>
    <xf numFmtId="0" fontId="7" fillId="2" borderId="53" xfId="2" applyFont="1" applyFill="1" applyBorder="1" applyAlignment="1" applyProtection="1">
      <alignment horizontal="left" vertical="center" indent="1"/>
      <protection locked="0"/>
    </xf>
    <xf numFmtId="0" fontId="6" fillId="4" borderId="54" xfId="2" applyFont="1" applyFill="1" applyBorder="1" applyAlignment="1">
      <alignment horizontal="center" vertical="center" textRotation="255"/>
    </xf>
    <xf numFmtId="0" fontId="7" fillId="5" borderId="55" xfId="2" applyFont="1" applyFill="1" applyBorder="1" applyAlignment="1">
      <alignment horizontal="center" vertical="center"/>
    </xf>
    <xf numFmtId="0" fontId="7" fillId="5" borderId="56" xfId="2" applyFont="1" applyFill="1" applyBorder="1" applyAlignment="1">
      <alignment horizontal="center" vertical="center"/>
    </xf>
    <xf numFmtId="0" fontId="7" fillId="5" borderId="57" xfId="2" applyFont="1" applyFill="1" applyBorder="1" applyAlignment="1">
      <alignment horizontal="center" vertical="center"/>
    </xf>
    <xf numFmtId="0" fontId="7" fillId="5" borderId="58" xfId="2" applyFont="1" applyFill="1" applyBorder="1" applyAlignment="1">
      <alignment horizontal="center" vertical="center"/>
    </xf>
    <xf numFmtId="0" fontId="7" fillId="5" borderId="59" xfId="2" applyFont="1" applyFill="1" applyBorder="1" applyAlignment="1">
      <alignment horizontal="center" vertical="center"/>
    </xf>
    <xf numFmtId="0" fontId="7" fillId="0" borderId="60" xfId="2" applyFont="1" applyBorder="1" applyAlignment="1" applyProtection="1">
      <alignment horizontal="left" vertical="center" indent="1"/>
      <protection locked="0"/>
    </xf>
    <xf numFmtId="0" fontId="0" fillId="8" borderId="54" xfId="0" applyFill="1" applyBorder="1"/>
    <xf numFmtId="0" fontId="8" fillId="10" borderId="82" xfId="0" applyFont="1" applyFill="1" applyBorder="1" applyProtection="1">
      <protection locked="0"/>
    </xf>
    <xf numFmtId="0" fontId="8" fillId="10" borderId="83" xfId="0" applyFont="1" applyFill="1" applyBorder="1" applyProtection="1">
      <protection locked="0"/>
    </xf>
    <xf numFmtId="0" fontId="8" fillId="10" borderId="84" xfId="0" applyFont="1" applyFill="1" applyBorder="1" applyProtection="1">
      <protection locked="0"/>
    </xf>
    <xf numFmtId="0" fontId="8" fillId="10" borderId="85" xfId="2" applyFont="1" applyFill="1" applyBorder="1" applyProtection="1">
      <protection locked="0"/>
    </xf>
    <xf numFmtId="0" fontId="8" fillId="10" borderId="83" xfId="2" applyFont="1" applyFill="1" applyBorder="1" applyProtection="1">
      <protection locked="0"/>
    </xf>
    <xf numFmtId="0" fontId="8" fillId="10" borderId="86" xfId="2" applyFont="1" applyFill="1" applyBorder="1" applyProtection="1">
      <protection locked="0"/>
    </xf>
    <xf numFmtId="0" fontId="8" fillId="10" borderId="87" xfId="2" applyFont="1" applyFill="1" applyBorder="1" applyProtection="1">
      <protection locked="0"/>
    </xf>
    <xf numFmtId="0" fontId="8" fillId="10" borderId="88" xfId="2" applyFont="1" applyFill="1" applyBorder="1" applyProtection="1">
      <protection locked="0"/>
    </xf>
    <xf numFmtId="0" fontId="8" fillId="10" borderId="84" xfId="2" applyFont="1" applyFill="1" applyBorder="1" applyProtection="1">
      <protection locked="0"/>
    </xf>
    <xf numFmtId="0" fontId="8" fillId="10" borderId="89" xfId="2" applyFont="1" applyFill="1" applyBorder="1" applyProtection="1">
      <protection locked="0"/>
    </xf>
    <xf numFmtId="0" fontId="8" fillId="10" borderId="90" xfId="2" applyFont="1" applyFill="1" applyBorder="1" applyProtection="1">
      <protection locked="0"/>
    </xf>
    <xf numFmtId="0" fontId="8" fillId="10" borderId="32" xfId="0" applyFont="1" applyFill="1" applyBorder="1" applyProtection="1">
      <protection locked="0"/>
    </xf>
    <xf numFmtId="0" fontId="8" fillId="10" borderId="22" xfId="0" applyFont="1" applyFill="1" applyBorder="1" applyProtection="1">
      <protection locked="0"/>
    </xf>
    <xf numFmtId="0" fontId="8" fillId="10" borderId="34" xfId="0" applyFont="1" applyFill="1" applyBorder="1" applyProtection="1">
      <protection locked="0"/>
    </xf>
    <xf numFmtId="0" fontId="8" fillId="10" borderId="26" xfId="0" applyFont="1" applyFill="1" applyBorder="1" applyProtection="1">
      <protection locked="0"/>
    </xf>
    <xf numFmtId="0" fontId="8" fillId="10" borderId="35" xfId="0" applyFont="1" applyFill="1" applyBorder="1" applyProtection="1">
      <protection locked="0"/>
    </xf>
    <xf numFmtId="0" fontId="8" fillId="10" borderId="49" xfId="0" applyFont="1" applyFill="1" applyBorder="1" applyProtection="1">
      <protection locked="0"/>
    </xf>
    <xf numFmtId="0" fontId="8" fillId="10" borderId="38" xfId="0" applyFont="1" applyFill="1" applyBorder="1" applyProtection="1">
      <protection locked="0"/>
    </xf>
    <xf numFmtId="38" fontId="8" fillId="10" borderId="22" xfId="1" applyFont="1" applyFill="1" applyBorder="1" applyProtection="1">
      <protection locked="0"/>
    </xf>
    <xf numFmtId="0" fontId="8" fillId="10" borderId="91" xfId="0" applyFont="1" applyFill="1" applyBorder="1" applyProtection="1">
      <protection locked="0"/>
    </xf>
    <xf numFmtId="0" fontId="8" fillId="10" borderId="92" xfId="0" applyFont="1" applyFill="1" applyBorder="1" applyProtection="1">
      <protection locked="0"/>
    </xf>
    <xf numFmtId="0" fontId="8" fillId="10" borderId="93" xfId="0" applyFont="1" applyFill="1" applyBorder="1" applyProtection="1">
      <protection locked="0"/>
    </xf>
    <xf numFmtId="0" fontId="8" fillId="10" borderId="94" xfId="0" applyFont="1" applyFill="1" applyBorder="1" applyProtection="1">
      <protection locked="0"/>
    </xf>
    <xf numFmtId="0" fontId="8" fillId="10" borderId="94" xfId="0" applyFont="1" applyFill="1" applyBorder="1" applyAlignment="1" applyProtection="1">
      <alignment shrinkToFit="1"/>
      <protection locked="0"/>
    </xf>
    <xf numFmtId="0" fontId="8" fillId="10" borderId="95" xfId="0" applyFont="1" applyFill="1" applyBorder="1" applyProtection="1">
      <protection locked="0"/>
    </xf>
    <xf numFmtId="0" fontId="8" fillId="10" borderId="96" xfId="0" applyFont="1" applyFill="1" applyBorder="1" applyProtection="1">
      <protection locked="0"/>
    </xf>
    <xf numFmtId="0" fontId="8" fillId="10" borderId="97" xfId="0" applyFont="1" applyFill="1" applyBorder="1" applyProtection="1">
      <protection locked="0"/>
    </xf>
    <xf numFmtId="38" fontId="6" fillId="11" borderId="78" xfId="1" applyFont="1" applyFill="1" applyBorder="1" applyAlignment="1">
      <alignment horizontal="center" vertical="center"/>
    </xf>
    <xf numFmtId="38" fontId="6" fillId="11" borderId="79" xfId="1" applyFont="1" applyFill="1" applyBorder="1" applyAlignment="1">
      <alignment horizontal="center" vertical="center"/>
    </xf>
    <xf numFmtId="38" fontId="5" fillId="11" borderId="98" xfId="1" applyFont="1" applyFill="1" applyBorder="1" applyAlignment="1">
      <alignment horizontal="center"/>
    </xf>
    <xf numFmtId="38" fontId="6" fillId="11" borderId="99" xfId="1" applyFont="1" applyFill="1" applyBorder="1" applyAlignment="1">
      <alignment horizontal="center" vertical="center"/>
    </xf>
    <xf numFmtId="38" fontId="11" fillId="11" borderId="0" xfId="1" applyFont="1" applyFill="1" applyBorder="1" applyAlignment="1">
      <alignment horizontal="left" vertical="center"/>
    </xf>
    <xf numFmtId="38" fontId="6" fillId="11" borderId="100" xfId="1" applyFont="1" applyFill="1" applyBorder="1" applyAlignment="1">
      <alignment horizontal="center" vertical="top"/>
    </xf>
    <xf numFmtId="0" fontId="5" fillId="6" borderId="79" xfId="0" applyFont="1" applyFill="1" applyBorder="1"/>
    <xf numFmtId="0" fontId="5" fillId="6" borderId="54" xfId="0" applyFont="1" applyFill="1" applyBorder="1"/>
    <xf numFmtId="0" fontId="7" fillId="5" borderId="104" xfId="2" applyFont="1" applyFill="1" applyBorder="1" applyAlignment="1">
      <alignment horizontal="center" vertical="center"/>
    </xf>
    <xf numFmtId="38" fontId="6" fillId="12" borderId="39" xfId="1" applyFont="1" applyFill="1" applyBorder="1" applyAlignment="1">
      <alignment horizontal="center" vertical="center"/>
    </xf>
    <xf numFmtId="38" fontId="6" fillId="12" borderId="54" xfId="1" applyFont="1" applyFill="1" applyBorder="1" applyAlignment="1">
      <alignment horizontal="center" vertical="center"/>
    </xf>
    <xf numFmtId="38" fontId="11" fillId="12" borderId="105" xfId="1" applyFont="1" applyFill="1" applyBorder="1" applyAlignment="1">
      <alignment vertical="center"/>
    </xf>
    <xf numFmtId="0" fontId="11" fillId="12" borderId="106" xfId="2" applyFont="1" applyFill="1" applyBorder="1" applyAlignment="1">
      <alignment vertical="top"/>
    </xf>
    <xf numFmtId="181" fontId="7" fillId="6" borderId="107" xfId="2" applyNumberFormat="1" applyFont="1" applyFill="1" applyBorder="1" applyProtection="1">
      <protection locked="0"/>
    </xf>
    <xf numFmtId="179" fontId="22" fillId="12" borderId="108" xfId="2" applyNumberFormat="1" applyFont="1" applyFill="1" applyBorder="1" applyAlignment="1" applyProtection="1">
      <alignment shrinkToFit="1"/>
      <protection locked="0"/>
    </xf>
    <xf numFmtId="38" fontId="23" fillId="12" borderId="109" xfId="1" applyFont="1" applyFill="1" applyBorder="1" applyAlignment="1">
      <alignment vertical="center"/>
    </xf>
    <xf numFmtId="0" fontId="23" fillId="6" borderId="78" xfId="0" applyFont="1" applyFill="1" applyBorder="1" applyAlignment="1">
      <alignment vertical="center"/>
    </xf>
    <xf numFmtId="0" fontId="7" fillId="13" borderId="110" xfId="2" applyFont="1" applyFill="1" applyBorder="1" applyAlignment="1">
      <alignment horizontal="left" vertical="center"/>
    </xf>
    <xf numFmtId="0" fontId="7" fillId="13" borderId="81" xfId="2" applyFont="1" applyFill="1" applyBorder="1" applyAlignment="1">
      <alignment horizontal="left" vertical="center"/>
    </xf>
    <xf numFmtId="0" fontId="7" fillId="13" borderId="34" xfId="2" applyFont="1" applyFill="1" applyBorder="1" applyAlignment="1">
      <alignment horizontal="left" vertical="center"/>
    </xf>
    <xf numFmtId="0" fontId="7" fillId="13" borderId="93" xfId="2" applyFont="1" applyFill="1" applyBorder="1" applyAlignment="1">
      <alignment horizontal="left" vertical="center"/>
    </xf>
    <xf numFmtId="38" fontId="7" fillId="7" borderId="44" xfId="1" applyFont="1" applyFill="1" applyBorder="1" applyAlignment="1" applyProtection="1">
      <alignment horizontal="right"/>
      <protection locked="0"/>
    </xf>
    <xf numFmtId="38" fontId="7" fillId="7" borderId="5" xfId="1" applyFont="1" applyFill="1" applyBorder="1" applyAlignment="1" applyProtection="1">
      <alignment horizontal="right"/>
      <protection locked="0"/>
    </xf>
    <xf numFmtId="38" fontId="7" fillId="7" borderId="6" xfId="1" applyFont="1" applyFill="1" applyBorder="1" applyAlignment="1" applyProtection="1">
      <alignment horizontal="right"/>
      <protection locked="0"/>
    </xf>
    <xf numFmtId="38" fontId="7" fillId="7" borderId="14" xfId="1" applyFont="1" applyFill="1" applyBorder="1" applyAlignment="1" applyProtection="1">
      <alignment horizontal="right"/>
      <protection locked="0"/>
    </xf>
    <xf numFmtId="38" fontId="7" fillId="7" borderId="11" xfId="1" applyFont="1" applyFill="1" applyBorder="1" applyAlignment="1" applyProtection="1">
      <alignment horizontal="right"/>
      <protection locked="0"/>
    </xf>
    <xf numFmtId="38" fontId="7" fillId="7" borderId="43" xfId="1" applyFont="1" applyFill="1" applyBorder="1" applyAlignment="1" applyProtection="1">
      <alignment horizontal="right"/>
      <protection locked="0"/>
    </xf>
    <xf numFmtId="38" fontId="7" fillId="7" borderId="51" xfId="1" applyFont="1" applyFill="1" applyBorder="1" applyAlignment="1" applyProtection="1">
      <alignment horizontal="right"/>
      <protection locked="0"/>
    </xf>
    <xf numFmtId="38" fontId="7" fillId="7" borderId="13" xfId="1" applyFont="1" applyFill="1" applyBorder="1" applyAlignment="1" applyProtection="1">
      <alignment horizontal="right"/>
      <protection locked="0"/>
    </xf>
    <xf numFmtId="38" fontId="7" fillId="7" borderId="32" xfId="1" applyFont="1" applyFill="1" applyBorder="1" applyAlignment="1" applyProtection="1">
      <alignment horizontal="right"/>
      <protection locked="0"/>
    </xf>
    <xf numFmtId="38" fontId="7" fillId="7" borderId="22" xfId="1" applyFont="1" applyFill="1" applyBorder="1" applyAlignment="1" applyProtection="1">
      <alignment horizontal="right"/>
      <protection locked="0"/>
    </xf>
    <xf numFmtId="38" fontId="7" fillId="7" borderId="26" xfId="1" applyFont="1" applyFill="1" applyBorder="1" applyAlignment="1" applyProtection="1">
      <alignment horizontal="right"/>
      <protection locked="0"/>
    </xf>
    <xf numFmtId="38" fontId="7" fillId="7" borderId="33" xfId="1" applyFont="1" applyFill="1" applyBorder="1" applyAlignment="1" applyProtection="1">
      <alignment horizontal="right"/>
      <protection locked="0"/>
    </xf>
    <xf numFmtId="38" fontId="7" fillId="7" borderId="34" xfId="1" applyFont="1" applyFill="1" applyBorder="1" applyAlignment="1" applyProtection="1">
      <alignment horizontal="right"/>
      <protection locked="0"/>
    </xf>
    <xf numFmtId="38" fontId="7" fillId="7" borderId="35" xfId="1" applyFont="1" applyFill="1" applyBorder="1" applyAlignment="1" applyProtection="1">
      <alignment horizontal="right"/>
      <protection locked="0"/>
    </xf>
    <xf numFmtId="38" fontId="7" fillId="7" borderId="49" xfId="1" applyFont="1" applyFill="1" applyBorder="1" applyAlignment="1" applyProtection="1">
      <alignment horizontal="right"/>
      <protection locked="0"/>
    </xf>
    <xf numFmtId="38" fontId="7" fillId="7" borderId="38" xfId="1" applyFont="1" applyFill="1" applyBorder="1" applyAlignment="1" applyProtection="1">
      <alignment horizontal="right"/>
      <protection locked="0"/>
    </xf>
    <xf numFmtId="38" fontId="7" fillId="7" borderId="61" xfId="1" applyFont="1" applyFill="1" applyBorder="1" applyAlignment="1" applyProtection="1">
      <alignment horizontal="right"/>
      <protection locked="0"/>
    </xf>
    <xf numFmtId="38" fontId="7" fillId="7" borderId="62" xfId="1" applyFont="1" applyFill="1" applyBorder="1" applyAlignment="1" applyProtection="1">
      <alignment horizontal="right"/>
      <protection locked="0"/>
    </xf>
    <xf numFmtId="38" fontId="7" fillId="7" borderId="63" xfId="1" applyFont="1" applyFill="1" applyBorder="1" applyAlignment="1" applyProtection="1">
      <alignment horizontal="right"/>
      <protection locked="0"/>
    </xf>
    <xf numFmtId="38" fontId="7" fillId="7" borderId="64" xfId="1" applyFont="1" applyFill="1" applyBorder="1" applyAlignment="1" applyProtection="1">
      <alignment horizontal="right"/>
      <protection locked="0"/>
    </xf>
    <xf numFmtId="38" fontId="7" fillId="7" borderId="65" xfId="1" applyFont="1" applyFill="1" applyBorder="1" applyAlignment="1" applyProtection="1">
      <alignment horizontal="right"/>
      <protection locked="0"/>
    </xf>
    <xf numFmtId="38" fontId="7" fillId="7" borderId="66" xfId="1" applyFont="1" applyFill="1" applyBorder="1" applyAlignment="1" applyProtection="1">
      <alignment horizontal="right"/>
      <protection locked="0"/>
    </xf>
    <xf numFmtId="38" fontId="7" fillId="7" borderId="67" xfId="1" applyFont="1" applyFill="1" applyBorder="1" applyAlignment="1" applyProtection="1">
      <alignment horizontal="right"/>
      <protection locked="0"/>
    </xf>
    <xf numFmtId="38" fontId="7" fillId="7" borderId="68" xfId="1" applyFont="1" applyFill="1" applyBorder="1" applyAlignment="1" applyProtection="1">
      <alignment horizontal="right"/>
      <protection locked="0"/>
    </xf>
    <xf numFmtId="38" fontId="7" fillId="7" borderId="69" xfId="1" applyFont="1" applyFill="1" applyBorder="1" applyAlignment="1" applyProtection="1">
      <alignment horizontal="right"/>
      <protection locked="0"/>
    </xf>
    <xf numFmtId="38" fontId="7" fillId="7" borderId="70" xfId="1" applyFont="1" applyFill="1" applyBorder="1" applyAlignment="1" applyProtection="1">
      <alignment horizontal="right"/>
      <protection locked="0"/>
    </xf>
    <xf numFmtId="38" fontId="7" fillId="7" borderId="71" xfId="1" applyFont="1" applyFill="1" applyBorder="1" applyAlignment="1" applyProtection="1">
      <alignment horizontal="right"/>
      <protection locked="0"/>
    </xf>
    <xf numFmtId="38" fontId="7" fillId="7" borderId="72" xfId="1" applyFont="1" applyFill="1" applyBorder="1" applyAlignment="1" applyProtection="1">
      <alignment horizontal="right"/>
      <protection locked="0"/>
    </xf>
    <xf numFmtId="38" fontId="7" fillId="7" borderId="73" xfId="1" applyFont="1" applyFill="1" applyBorder="1" applyAlignment="1" applyProtection="1">
      <alignment horizontal="right"/>
      <protection locked="0"/>
    </xf>
    <xf numFmtId="38" fontId="7" fillId="7" borderId="74" xfId="1" applyFont="1" applyFill="1" applyBorder="1" applyAlignment="1" applyProtection="1">
      <alignment horizontal="right"/>
      <protection locked="0"/>
    </xf>
    <xf numFmtId="38" fontId="7" fillId="7" borderId="75" xfId="1" applyFont="1" applyFill="1" applyBorder="1" applyAlignment="1" applyProtection="1">
      <alignment horizontal="right"/>
      <protection locked="0"/>
    </xf>
    <xf numFmtId="38" fontId="7" fillId="7" borderId="76" xfId="1" applyFont="1" applyFill="1" applyBorder="1" applyAlignment="1" applyProtection="1">
      <alignment horizontal="right"/>
      <protection locked="0"/>
    </xf>
    <xf numFmtId="182" fontId="7" fillId="4" borderId="15" xfId="1" applyNumberFormat="1" applyFont="1" applyFill="1" applyBorder="1" applyAlignment="1">
      <alignment horizontal="right"/>
    </xf>
    <xf numFmtId="182" fontId="7" fillId="4" borderId="16" xfId="1" applyNumberFormat="1" applyFont="1" applyFill="1" applyBorder="1" applyAlignment="1">
      <alignment horizontal="right"/>
    </xf>
    <xf numFmtId="182" fontId="7" fillId="4" borderId="17" xfId="1" applyNumberFormat="1" applyFont="1" applyFill="1" applyBorder="1" applyAlignment="1">
      <alignment horizontal="right"/>
    </xf>
    <xf numFmtId="182" fontId="7" fillId="4" borderId="18" xfId="1" applyNumberFormat="1" applyFont="1" applyFill="1" applyBorder="1" applyAlignment="1">
      <alignment horizontal="right"/>
    </xf>
    <xf numFmtId="182" fontId="7" fillId="4" borderId="19" xfId="1" applyNumberFormat="1" applyFont="1" applyFill="1" applyBorder="1" applyAlignment="1">
      <alignment horizontal="right"/>
    </xf>
    <xf numFmtId="182" fontId="7" fillId="4" borderId="20" xfId="1" applyNumberFormat="1" applyFont="1" applyFill="1" applyBorder="1" applyAlignment="1">
      <alignment horizontal="right"/>
    </xf>
    <xf numFmtId="182" fontId="7" fillId="4" borderId="50" xfId="1" applyNumberFormat="1" applyFont="1" applyFill="1" applyBorder="1" applyAlignment="1">
      <alignment horizontal="right"/>
    </xf>
    <xf numFmtId="182" fontId="7" fillId="4" borderId="21" xfId="1" applyNumberFormat="1" applyFont="1" applyFill="1" applyBorder="1" applyAlignment="1">
      <alignment horizontal="right"/>
    </xf>
    <xf numFmtId="38" fontId="7" fillId="9" borderId="3" xfId="1" applyFont="1" applyFill="1" applyBorder="1" applyAlignment="1" applyProtection="1">
      <alignment horizontal="right"/>
      <protection locked="0"/>
    </xf>
    <xf numFmtId="3" fontId="7" fillId="9" borderId="1" xfId="1" applyNumberFormat="1" applyFont="1" applyFill="1" applyBorder="1" applyAlignment="1" applyProtection="1">
      <alignment horizontal="right"/>
      <protection locked="0"/>
    </xf>
    <xf numFmtId="38" fontId="7" fillId="9" borderId="1" xfId="1" applyFont="1" applyFill="1" applyBorder="1" applyAlignment="1" applyProtection="1">
      <alignment horizontal="right"/>
      <protection locked="0"/>
    </xf>
    <xf numFmtId="38" fontId="7" fillId="9" borderId="2" xfId="1" applyFont="1" applyFill="1" applyBorder="1" applyAlignment="1" applyProtection="1">
      <alignment horizontal="right"/>
      <protection locked="0"/>
    </xf>
    <xf numFmtId="38" fontId="7" fillId="9" borderId="78" xfId="1" applyFont="1" applyFill="1" applyBorder="1" applyAlignment="1" applyProtection="1">
      <alignment horizontal="right"/>
      <protection locked="0"/>
    </xf>
    <xf numFmtId="38" fontId="7" fillId="9" borderId="8" xfId="1" applyFont="1" applyFill="1" applyBorder="1" applyAlignment="1" applyProtection="1">
      <alignment horizontal="right"/>
      <protection locked="0"/>
    </xf>
    <xf numFmtId="38" fontId="7" fillId="9" borderId="79" xfId="1" applyFont="1" applyFill="1" applyBorder="1" applyAlignment="1" applyProtection="1">
      <alignment horizontal="right"/>
      <protection locked="0"/>
    </xf>
    <xf numFmtId="38" fontId="7" fillId="9" borderId="9" xfId="1" applyFont="1" applyFill="1" applyBorder="1" applyAlignment="1" applyProtection="1">
      <alignment horizontal="right"/>
      <protection locked="0"/>
    </xf>
    <xf numFmtId="38" fontId="7" fillId="9" borderId="46" xfId="1" applyFont="1" applyFill="1" applyBorder="1" applyAlignment="1" applyProtection="1">
      <alignment horizontal="right"/>
      <protection locked="0"/>
    </xf>
    <xf numFmtId="38" fontId="7" fillId="9" borderId="12" xfId="1" applyFont="1" applyFill="1" applyBorder="1" applyAlignment="1" applyProtection="1">
      <alignment horizontal="right"/>
      <protection locked="0"/>
    </xf>
    <xf numFmtId="38" fontId="7" fillId="9" borderId="32" xfId="1" applyFont="1" applyFill="1" applyBorder="1" applyAlignment="1" applyProtection="1">
      <alignment horizontal="right"/>
      <protection locked="0"/>
    </xf>
    <xf numFmtId="38" fontId="7" fillId="9" borderId="22" xfId="1" applyFont="1" applyFill="1" applyBorder="1" applyAlignment="1" applyProtection="1">
      <alignment horizontal="right"/>
      <protection locked="0"/>
    </xf>
    <xf numFmtId="38" fontId="7" fillId="9" borderId="26" xfId="1" applyFont="1" applyFill="1" applyBorder="1" applyAlignment="1" applyProtection="1">
      <alignment horizontal="right"/>
      <protection locked="0"/>
    </xf>
    <xf numFmtId="38" fontId="7" fillId="9" borderId="33" xfId="1" applyFont="1" applyFill="1" applyBorder="1" applyAlignment="1" applyProtection="1">
      <alignment horizontal="right"/>
      <protection locked="0"/>
    </xf>
    <xf numFmtId="38" fontId="7" fillId="9" borderId="34" xfId="1" applyFont="1" applyFill="1" applyBorder="1" applyAlignment="1" applyProtection="1">
      <alignment horizontal="right"/>
      <protection locked="0"/>
    </xf>
    <xf numFmtId="38" fontId="7" fillId="9" borderId="35" xfId="1" applyFont="1" applyFill="1" applyBorder="1" applyAlignment="1" applyProtection="1">
      <alignment horizontal="right"/>
      <protection locked="0"/>
    </xf>
    <xf numFmtId="38" fontId="7" fillId="9" borderId="49" xfId="1" applyFont="1" applyFill="1" applyBorder="1" applyAlignment="1" applyProtection="1">
      <alignment horizontal="right"/>
      <protection locked="0"/>
    </xf>
    <xf numFmtId="38" fontId="7" fillId="9" borderId="38" xfId="1" applyFont="1" applyFill="1" applyBorder="1" applyAlignment="1" applyProtection="1">
      <alignment horizontal="right"/>
      <protection locked="0"/>
    </xf>
    <xf numFmtId="38" fontId="7" fillId="9" borderId="80" xfId="1" applyFont="1" applyFill="1" applyBorder="1" applyAlignment="1" applyProtection="1">
      <alignment horizontal="right"/>
      <protection locked="0"/>
    </xf>
    <xf numFmtId="38" fontId="7" fillId="9" borderId="81" xfId="1" applyFont="1" applyFill="1" applyBorder="1" applyAlignment="1" applyProtection="1">
      <alignment horizontal="right"/>
      <protection locked="0"/>
    </xf>
    <xf numFmtId="178" fontId="7" fillId="9" borderId="69" xfId="1" applyNumberFormat="1" applyFont="1" applyFill="1" applyBorder="1" applyAlignment="1" applyProtection="1">
      <alignment horizontal="right"/>
      <protection locked="0"/>
    </xf>
    <xf numFmtId="178" fontId="7" fillId="9" borderId="70" xfId="1" applyNumberFormat="1" applyFont="1" applyFill="1" applyBorder="1" applyAlignment="1" applyProtection="1">
      <alignment horizontal="right"/>
      <protection locked="0"/>
    </xf>
    <xf numFmtId="178" fontId="7" fillId="9" borderId="71" xfId="1" applyNumberFormat="1" applyFont="1" applyFill="1" applyBorder="1" applyAlignment="1" applyProtection="1">
      <alignment horizontal="right"/>
      <protection locked="0"/>
    </xf>
    <xf numFmtId="178" fontId="7" fillId="9" borderId="72" xfId="1" applyNumberFormat="1" applyFont="1" applyFill="1" applyBorder="1" applyAlignment="1" applyProtection="1">
      <alignment horizontal="right"/>
      <protection locked="0"/>
    </xf>
    <xf numFmtId="178" fontId="7" fillId="9" borderId="73" xfId="1" applyNumberFormat="1" applyFont="1" applyFill="1" applyBorder="1" applyAlignment="1" applyProtection="1">
      <alignment horizontal="right"/>
      <protection locked="0"/>
    </xf>
    <xf numFmtId="178" fontId="7" fillId="9" borderId="74" xfId="1" applyNumberFormat="1" applyFont="1" applyFill="1" applyBorder="1" applyAlignment="1" applyProtection="1">
      <alignment horizontal="right"/>
      <protection locked="0"/>
    </xf>
    <xf numFmtId="178" fontId="7" fillId="9" borderId="75" xfId="1" applyNumberFormat="1" applyFont="1" applyFill="1" applyBorder="1" applyAlignment="1" applyProtection="1">
      <alignment horizontal="right"/>
      <protection locked="0"/>
    </xf>
    <xf numFmtId="178" fontId="7" fillId="9" borderId="76" xfId="1" applyNumberFormat="1" applyFont="1" applyFill="1" applyBorder="1" applyAlignment="1" applyProtection="1">
      <alignment horizontal="right"/>
      <protection locked="0"/>
    </xf>
    <xf numFmtId="182" fontId="7" fillId="8" borderId="77" xfId="1" applyNumberFormat="1" applyFont="1" applyFill="1" applyBorder="1" applyAlignment="1">
      <alignment horizontal="right"/>
    </xf>
    <xf numFmtId="182" fontId="7" fillId="8" borderId="29" xfId="1" applyNumberFormat="1" applyFont="1" applyFill="1" applyBorder="1" applyAlignment="1">
      <alignment horizontal="right"/>
    </xf>
    <xf numFmtId="182" fontId="7" fillId="8" borderId="16" xfId="1" applyNumberFormat="1" applyFont="1" applyFill="1" applyBorder="1" applyAlignment="1">
      <alignment horizontal="right"/>
    </xf>
    <xf numFmtId="182" fontId="7" fillId="8" borderId="18" xfId="1" applyNumberFormat="1" applyFont="1" applyFill="1" applyBorder="1" applyAlignment="1">
      <alignment horizontal="right"/>
    </xf>
    <xf numFmtId="182" fontId="7" fillId="8" borderId="17" xfId="1" applyNumberFormat="1" applyFont="1" applyFill="1" applyBorder="1" applyAlignment="1">
      <alignment horizontal="right"/>
    </xf>
    <xf numFmtId="182" fontId="7" fillId="8" borderId="20" xfId="1" applyNumberFormat="1" applyFont="1" applyFill="1" applyBorder="1" applyAlignment="1">
      <alignment horizontal="right"/>
    </xf>
    <xf numFmtId="182" fontId="7" fillId="8" borderId="19" xfId="1" applyNumberFormat="1" applyFont="1" applyFill="1" applyBorder="1" applyAlignment="1">
      <alignment horizontal="right"/>
    </xf>
    <xf numFmtId="182" fontId="7" fillId="8" borderId="50" xfId="1" applyNumberFormat="1" applyFont="1" applyFill="1" applyBorder="1" applyAlignment="1">
      <alignment horizontal="right"/>
    </xf>
    <xf numFmtId="182" fontId="7" fillId="8" borderId="21" xfId="1" applyNumberFormat="1" applyFont="1" applyFill="1" applyBorder="1" applyAlignment="1">
      <alignment horizontal="right"/>
    </xf>
    <xf numFmtId="38" fontId="9" fillId="2" borderId="3" xfId="1" applyFont="1" applyFill="1" applyBorder="1" applyAlignment="1">
      <alignment horizontal="right"/>
    </xf>
    <xf numFmtId="38" fontId="6" fillId="2" borderId="1" xfId="1" applyFont="1" applyFill="1" applyBorder="1" applyAlignment="1">
      <alignment horizontal="right"/>
    </xf>
    <xf numFmtId="38" fontId="6" fillId="3" borderId="2" xfId="1" applyFont="1" applyFill="1" applyBorder="1" applyAlignment="1">
      <alignment horizontal="right"/>
    </xf>
    <xf numFmtId="38" fontId="6" fillId="2" borderId="3" xfId="1" applyFont="1" applyFill="1" applyBorder="1" applyAlignment="1">
      <alignment horizontal="right"/>
    </xf>
    <xf numFmtId="38" fontId="6" fillId="2" borderId="2" xfId="1" applyFont="1" applyFill="1" applyBorder="1" applyAlignment="1">
      <alignment horizontal="right"/>
    </xf>
    <xf numFmtId="38" fontId="6" fillId="2" borderId="4" xfId="1" applyFont="1" applyFill="1" applyBorder="1" applyAlignment="1">
      <alignment horizontal="right"/>
    </xf>
    <xf numFmtId="38" fontId="6" fillId="2" borderId="8" xfId="1" applyFont="1" applyFill="1" applyBorder="1" applyAlignment="1">
      <alignment horizontal="right"/>
    </xf>
    <xf numFmtId="38" fontId="6" fillId="2" borderId="9" xfId="1" applyFont="1" applyFill="1" applyBorder="1" applyAlignment="1">
      <alignment horizontal="right"/>
    </xf>
    <xf numFmtId="38" fontId="6" fillId="2" borderId="46" xfId="1" applyFont="1" applyFill="1" applyBorder="1" applyAlignment="1">
      <alignment horizontal="right"/>
    </xf>
    <xf numFmtId="38" fontId="6" fillId="2" borderId="12" xfId="1" applyFont="1" applyFill="1" applyBorder="1" applyAlignment="1">
      <alignment horizontal="right"/>
    </xf>
    <xf numFmtId="183" fontId="7" fillId="0" borderId="0" xfId="2" applyNumberFormat="1" applyFont="1" applyAlignment="1">
      <alignment horizontal="right" shrinkToFit="1"/>
    </xf>
    <xf numFmtId="183" fontId="7" fillId="0" borderId="23" xfId="2" applyNumberFormat="1" applyFont="1" applyBorder="1" applyAlignment="1">
      <alignment horizontal="right" shrinkToFit="1"/>
    </xf>
    <xf numFmtId="183" fontId="7" fillId="0" borderId="42" xfId="2" applyNumberFormat="1" applyFont="1" applyBorder="1" applyAlignment="1">
      <alignment horizontal="right" shrinkToFit="1"/>
    </xf>
    <xf numFmtId="183" fontId="7" fillId="0" borderId="27" xfId="2" applyNumberFormat="1" applyFont="1" applyBorder="1" applyAlignment="1">
      <alignment horizontal="right" shrinkToFit="1"/>
    </xf>
    <xf numFmtId="183" fontId="7" fillId="0" borderId="24" xfId="2" applyNumberFormat="1" applyFont="1" applyBorder="1" applyAlignment="1">
      <alignment horizontal="right" shrinkToFit="1"/>
    </xf>
    <xf numFmtId="183" fontId="7" fillId="0" borderId="40" xfId="2" applyNumberFormat="1" applyFont="1" applyBorder="1" applyAlignment="1">
      <alignment horizontal="right" shrinkToFit="1"/>
    </xf>
    <xf numFmtId="183" fontId="7" fillId="0" borderId="41" xfId="2" applyNumberFormat="1" applyFont="1" applyBorder="1" applyAlignment="1">
      <alignment horizontal="right" shrinkToFit="1"/>
    </xf>
    <xf numFmtId="183" fontId="7" fillId="0" borderId="47" xfId="2" applyNumberFormat="1" applyFont="1" applyBorder="1" applyAlignment="1">
      <alignment horizontal="right" shrinkToFit="1"/>
    </xf>
    <xf numFmtId="183" fontId="7" fillId="0" borderId="36" xfId="2" applyNumberFormat="1" applyFont="1" applyBorder="1" applyAlignment="1">
      <alignment horizontal="right" shrinkToFit="1"/>
    </xf>
    <xf numFmtId="179" fontId="7" fillId="0" borderId="29" xfId="2" applyNumberFormat="1" applyFont="1" applyBorder="1" applyAlignment="1">
      <alignment horizontal="right" shrinkToFit="1"/>
    </xf>
    <xf numFmtId="181" fontId="9" fillId="0" borderId="10" xfId="2" applyNumberFormat="1" applyFont="1" applyBorder="1" applyAlignment="1">
      <alignment horizontal="right"/>
    </xf>
    <xf numFmtId="0" fontId="5" fillId="0" borderId="5" xfId="2" applyFont="1" applyBorder="1" applyAlignment="1">
      <alignment horizontal="right"/>
    </xf>
    <xf numFmtId="0" fontId="5" fillId="0" borderId="6" xfId="2" applyFont="1" applyBorder="1" applyAlignment="1">
      <alignment horizontal="right"/>
    </xf>
    <xf numFmtId="38" fontId="9" fillId="0" borderId="14" xfId="1" applyFont="1" applyFill="1" applyBorder="1" applyAlignment="1">
      <alignment horizontal="right"/>
    </xf>
    <xf numFmtId="38" fontId="6" fillId="0" borderId="5" xfId="1" applyFont="1" applyFill="1" applyBorder="1" applyAlignment="1">
      <alignment horizontal="right"/>
    </xf>
    <xf numFmtId="180" fontId="9" fillId="0" borderId="31" xfId="1" applyNumberFormat="1" applyFont="1" applyBorder="1" applyAlignment="1">
      <alignment horizontal="right"/>
    </xf>
    <xf numFmtId="180" fontId="5" fillId="0" borderId="39" xfId="0" applyNumberFormat="1" applyFont="1" applyBorder="1" applyAlignment="1">
      <alignment horizontal="right"/>
    </xf>
    <xf numFmtId="180" fontId="5" fillId="0" borderId="10" xfId="0" applyNumberFormat="1" applyFont="1" applyBorder="1" applyAlignment="1">
      <alignment horizontal="right"/>
    </xf>
    <xf numFmtId="0" fontId="5" fillId="0" borderId="7" xfId="2" applyFont="1" applyBorder="1" applyAlignment="1">
      <alignment horizontal="right"/>
    </xf>
    <xf numFmtId="0" fontId="5" fillId="0" borderId="11" xfId="2" applyFont="1" applyBorder="1" applyAlignment="1">
      <alignment horizontal="right"/>
    </xf>
    <xf numFmtId="0" fontId="5" fillId="0" borderId="43" xfId="2" applyFont="1" applyBorder="1" applyAlignment="1">
      <alignment horizontal="right"/>
    </xf>
    <xf numFmtId="0" fontId="5" fillId="0" borderId="51" xfId="2" applyFont="1" applyBorder="1" applyAlignment="1">
      <alignment horizontal="right"/>
    </xf>
    <xf numFmtId="0" fontId="5" fillId="0" borderId="13" xfId="2" applyFont="1" applyBorder="1" applyAlignment="1">
      <alignment horizontal="right"/>
    </xf>
    <xf numFmtId="183" fontId="7" fillId="0" borderId="15" xfId="2" applyNumberFormat="1" applyFont="1" applyBorder="1" applyAlignment="1">
      <alignment horizontal="right" shrinkToFit="1"/>
    </xf>
    <xf numFmtId="183" fontId="7" fillId="0" borderId="19" xfId="2" applyNumberFormat="1" applyFont="1" applyBorder="1" applyAlignment="1">
      <alignment horizontal="right" shrinkToFit="1"/>
    </xf>
    <xf numFmtId="183" fontId="7" fillId="0" borderId="16" xfId="2" applyNumberFormat="1" applyFont="1" applyBorder="1" applyAlignment="1">
      <alignment horizontal="right" shrinkToFit="1"/>
    </xf>
    <xf numFmtId="183" fontId="7" fillId="0" borderId="17" xfId="2" applyNumberFormat="1" applyFont="1" applyBorder="1" applyAlignment="1">
      <alignment horizontal="right" shrinkToFit="1"/>
    </xf>
    <xf numFmtId="183" fontId="7" fillId="0" borderId="20" xfId="2" applyNumberFormat="1" applyFont="1" applyBorder="1" applyAlignment="1">
      <alignment horizontal="right" shrinkToFit="1"/>
    </xf>
    <xf numFmtId="183" fontId="7" fillId="0" borderId="18" xfId="2" applyNumberFormat="1" applyFont="1" applyBorder="1" applyAlignment="1">
      <alignment horizontal="right" shrinkToFit="1"/>
    </xf>
    <xf numFmtId="183" fontId="7" fillId="0" borderId="50" xfId="2" applyNumberFormat="1" applyFont="1" applyBorder="1" applyAlignment="1">
      <alignment horizontal="right" shrinkToFit="1"/>
    </xf>
    <xf numFmtId="183" fontId="7" fillId="0" borderId="21" xfId="2" applyNumberFormat="1" applyFont="1" applyBorder="1" applyAlignment="1">
      <alignment horizontal="right" shrinkToFit="1"/>
    </xf>
    <xf numFmtId="0" fontId="5" fillId="0" borderId="3" xfId="2" applyFont="1" applyBorder="1" applyAlignment="1">
      <alignment horizontal="right"/>
    </xf>
    <xf numFmtId="38" fontId="7" fillId="0" borderId="4" xfId="1" applyFont="1" applyBorder="1" applyAlignment="1">
      <alignment horizontal="right"/>
    </xf>
    <xf numFmtId="38" fontId="7" fillId="0" borderId="1" xfId="1" applyFont="1" applyBorder="1" applyAlignment="1">
      <alignment horizontal="right"/>
    </xf>
    <xf numFmtId="38" fontId="7" fillId="0" borderId="2" xfId="1" applyFont="1" applyBorder="1" applyAlignment="1">
      <alignment horizontal="right"/>
    </xf>
    <xf numFmtId="38" fontId="7" fillId="0" borderId="8" xfId="1" applyFont="1" applyBorder="1" applyAlignment="1">
      <alignment horizontal="right"/>
    </xf>
    <xf numFmtId="38" fontId="7" fillId="0" borderId="9" xfId="1" applyFont="1" applyBorder="1" applyAlignment="1">
      <alignment horizontal="right"/>
    </xf>
    <xf numFmtId="38" fontId="7" fillId="0" borderId="12" xfId="1" applyFont="1" applyBorder="1" applyAlignment="1">
      <alignment horizontal="right"/>
    </xf>
    <xf numFmtId="0" fontId="7" fillId="0" borderId="15" xfId="2" applyFont="1" applyBorder="1" applyAlignment="1">
      <alignment horizontal="right"/>
    </xf>
    <xf numFmtId="0" fontId="7" fillId="0" borderId="18" xfId="2" applyFont="1" applyBorder="1" applyAlignment="1">
      <alignment horizontal="right"/>
    </xf>
    <xf numFmtId="0" fontId="7" fillId="0" borderId="16" xfId="2" applyFont="1" applyBorder="1" applyAlignment="1">
      <alignment horizontal="right"/>
    </xf>
    <xf numFmtId="0" fontId="7" fillId="0" borderId="17" xfId="2" applyFont="1" applyBorder="1" applyAlignment="1">
      <alignment horizontal="right"/>
    </xf>
    <xf numFmtId="0" fontId="7" fillId="0" borderId="19" xfId="2" applyFont="1" applyBorder="1" applyAlignment="1">
      <alignment horizontal="right"/>
    </xf>
    <xf numFmtId="0" fontId="7" fillId="0" borderId="20" xfId="2" applyFont="1" applyBorder="1" applyAlignment="1">
      <alignment horizontal="right"/>
    </xf>
    <xf numFmtId="0" fontId="7" fillId="0" borderId="21" xfId="2" applyFont="1" applyBorder="1" applyAlignment="1">
      <alignment horizontal="right"/>
    </xf>
    <xf numFmtId="0" fontId="6" fillId="10" borderId="121" xfId="2" applyFont="1" applyFill="1" applyBorder="1" applyAlignment="1">
      <alignment vertical="center" wrapText="1"/>
    </xf>
    <xf numFmtId="0" fontId="6" fillId="10" borderId="122" xfId="2" applyFont="1" applyFill="1" applyBorder="1" applyAlignment="1">
      <alignment vertical="center" wrapText="1"/>
    </xf>
    <xf numFmtId="0" fontId="6" fillId="10" borderId="123" xfId="2" applyFont="1" applyFill="1" applyBorder="1" applyAlignment="1">
      <alignment vertical="center" wrapText="1"/>
    </xf>
    <xf numFmtId="0" fontId="5" fillId="0" borderId="102" xfId="2" applyFont="1" applyBorder="1" applyAlignment="1">
      <alignment vertical="top"/>
    </xf>
    <xf numFmtId="0" fontId="5" fillId="0" borderId="103" xfId="2" applyFont="1" applyBorder="1" applyAlignment="1">
      <alignment vertical="top"/>
    </xf>
    <xf numFmtId="0" fontId="10" fillId="0" borderId="103" xfId="2" applyFont="1" applyBorder="1" applyAlignment="1">
      <alignment horizontal="right" vertical="top"/>
    </xf>
    <xf numFmtId="176" fontId="12" fillId="0" borderId="103" xfId="2" applyNumberFormat="1" applyFont="1" applyBorder="1" applyAlignment="1">
      <alignment horizontal="left" vertical="top"/>
    </xf>
    <xf numFmtId="0" fontId="5" fillId="0" borderId="101" xfId="2" applyFont="1" applyBorder="1" applyAlignment="1">
      <alignment vertical="top"/>
    </xf>
    <xf numFmtId="0" fontId="0" fillId="14" borderId="79" xfId="0" applyFill="1" applyBorder="1" applyAlignment="1">
      <alignment vertical="center"/>
    </xf>
    <xf numFmtId="0" fontId="0" fillId="14" borderId="98" xfId="0" applyFill="1" applyBorder="1" applyAlignment="1">
      <alignment vertical="center"/>
    </xf>
    <xf numFmtId="0" fontId="0" fillId="14" borderId="45" xfId="0" applyFill="1" applyBorder="1" applyAlignment="1">
      <alignment vertical="center"/>
    </xf>
    <xf numFmtId="0" fontId="0" fillId="14" borderId="100" xfId="0" applyFill="1" applyBorder="1" applyAlignment="1">
      <alignment vertical="center"/>
    </xf>
    <xf numFmtId="0" fontId="0" fillId="14" borderId="78" xfId="0" applyFill="1" applyBorder="1" applyAlignment="1">
      <alignment vertical="center"/>
    </xf>
    <xf numFmtId="0" fontId="0" fillId="14" borderId="99" xfId="0" applyFill="1" applyBorder="1" applyAlignment="1">
      <alignment vertical="center"/>
    </xf>
    <xf numFmtId="38" fontId="7" fillId="7" borderId="87" xfId="1" applyFont="1" applyFill="1" applyBorder="1" applyAlignment="1">
      <alignment vertical="center"/>
    </xf>
    <xf numFmtId="38" fontId="7" fillId="7" borderId="118" xfId="1" applyFont="1" applyFill="1" applyBorder="1" applyAlignment="1">
      <alignment vertical="center"/>
    </xf>
    <xf numFmtId="38" fontId="11" fillId="6" borderId="105" xfId="1" applyFont="1" applyFill="1" applyBorder="1" applyAlignment="1">
      <alignment vertical="center"/>
    </xf>
    <xf numFmtId="38" fontId="11" fillId="6" borderId="106" xfId="1" applyFont="1" applyFill="1" applyBorder="1" applyAlignment="1">
      <alignment vertical="center"/>
    </xf>
    <xf numFmtId="38" fontId="7" fillId="9" borderId="116" xfId="1" applyFont="1" applyFill="1" applyBorder="1" applyAlignment="1">
      <alignment vertical="center"/>
    </xf>
    <xf numFmtId="38" fontId="7" fillId="9" borderId="60" xfId="1" applyFont="1" applyFill="1" applyBorder="1" applyAlignment="1">
      <alignment vertical="center"/>
    </xf>
    <xf numFmtId="38" fontId="7" fillId="9" borderId="119" xfId="1" applyFont="1" applyFill="1" applyBorder="1" applyAlignment="1">
      <alignment vertical="center"/>
    </xf>
    <xf numFmtId="38" fontId="7" fillId="9" borderId="100" xfId="1" applyFont="1" applyFill="1" applyBorder="1" applyAlignment="1">
      <alignment vertical="center"/>
    </xf>
    <xf numFmtId="38" fontId="7" fillId="9" borderId="120" xfId="1" applyFont="1" applyFill="1" applyBorder="1" applyAlignment="1">
      <alignment horizontal="left" vertical="center"/>
    </xf>
    <xf numFmtId="38" fontId="7" fillId="9" borderId="118" xfId="1" applyFont="1" applyFill="1" applyBorder="1" applyAlignment="1">
      <alignment horizontal="left" vertical="center"/>
    </xf>
    <xf numFmtId="0" fontId="20" fillId="0" borderId="102" xfId="2" applyFont="1" applyBorder="1" applyAlignment="1">
      <alignment vertical="center"/>
    </xf>
    <xf numFmtId="0" fontId="6" fillId="0" borderId="103" xfId="2" applyFont="1" applyBorder="1" applyAlignment="1">
      <alignment vertical="center"/>
    </xf>
    <xf numFmtId="0" fontId="6" fillId="0" borderId="101" xfId="2" applyFont="1" applyBorder="1" applyAlignment="1">
      <alignment vertical="center"/>
    </xf>
    <xf numFmtId="38" fontId="13" fillId="8" borderId="111" xfId="1" applyFont="1" applyFill="1" applyBorder="1" applyAlignment="1">
      <alignment vertical="center"/>
    </xf>
    <xf numFmtId="38" fontId="13" fillId="8" borderId="112" xfId="1" applyFont="1" applyFill="1" applyBorder="1" applyAlignment="1">
      <alignment vertical="center"/>
    </xf>
    <xf numFmtId="0" fontId="6" fillId="8" borderId="113" xfId="2" applyFont="1" applyFill="1" applyBorder="1" applyAlignment="1">
      <alignment horizontal="center" vertical="center" textRotation="255"/>
    </xf>
    <xf numFmtId="0" fontId="6" fillId="8" borderId="114" xfId="2" applyFont="1" applyFill="1" applyBorder="1" applyAlignment="1">
      <alignment horizontal="center" vertical="center" textRotation="255"/>
    </xf>
    <xf numFmtId="0" fontId="6" fillId="14" borderId="44" xfId="2" applyFont="1" applyFill="1" applyBorder="1" applyAlignment="1">
      <alignment horizontal="center" vertical="center" textRotation="255"/>
    </xf>
    <xf numFmtId="0" fontId="6" fillId="14" borderId="15" xfId="2" applyFont="1" applyFill="1" applyBorder="1" applyAlignment="1">
      <alignment horizontal="center" vertical="center" textRotation="255"/>
    </xf>
    <xf numFmtId="38" fontId="7" fillId="9" borderId="115" xfId="1" applyFont="1" applyFill="1" applyBorder="1" applyAlignment="1">
      <alignment vertical="center"/>
    </xf>
    <xf numFmtId="38" fontId="7" fillId="9" borderId="52" xfId="1" applyFont="1" applyFill="1" applyBorder="1" applyAlignment="1">
      <alignment vertical="center"/>
    </xf>
    <xf numFmtId="38" fontId="7" fillId="7" borderId="34" xfId="1" applyFont="1" applyFill="1" applyBorder="1" applyAlignment="1">
      <alignment vertical="center"/>
    </xf>
    <xf numFmtId="38" fontId="7" fillId="7" borderId="52" xfId="1" applyFont="1" applyFill="1" applyBorder="1" applyAlignment="1">
      <alignment vertical="center"/>
    </xf>
    <xf numFmtId="38" fontId="7" fillId="7" borderId="73" xfId="1" applyFont="1" applyFill="1" applyBorder="1" applyAlignment="1">
      <alignment vertical="center"/>
    </xf>
    <xf numFmtId="38" fontId="7" fillId="7" borderId="117" xfId="1" applyFont="1" applyFill="1" applyBorder="1" applyAlignment="1">
      <alignment vertical="center"/>
    </xf>
    <xf numFmtId="38" fontId="13" fillId="4" borderId="111" xfId="1" applyFont="1" applyFill="1" applyBorder="1" applyAlignment="1">
      <alignment vertical="center"/>
    </xf>
    <xf numFmtId="38" fontId="13" fillId="4" borderId="112" xfId="1" applyFont="1" applyFill="1" applyBorder="1" applyAlignment="1">
      <alignment vertical="center"/>
    </xf>
    <xf numFmtId="0" fontId="6" fillId="4" borderId="3" xfId="2" applyFont="1" applyFill="1" applyBorder="1" applyAlignment="1">
      <alignment horizontal="center" vertical="center" textRotation="255"/>
    </xf>
    <xf numFmtId="0" fontId="6" fillId="4" borderId="44" xfId="2" applyFont="1" applyFill="1" applyBorder="1" applyAlignment="1">
      <alignment horizontal="center" vertical="center" textRotation="255"/>
    </xf>
    <xf numFmtId="0" fontId="7" fillId="10" borderId="8" xfId="2" applyFont="1" applyFill="1" applyBorder="1" applyAlignment="1">
      <alignment horizontal="center" vertical="center" textRotation="255" wrapText="1"/>
    </xf>
    <xf numFmtId="0" fontId="7" fillId="10" borderId="11" xfId="2" applyFont="1" applyFill="1" applyBorder="1" applyAlignment="1">
      <alignment horizontal="center" vertical="center" textRotation="255" wrapText="1"/>
    </xf>
    <xf numFmtId="0" fontId="7" fillId="10" borderId="19" xfId="2" applyFont="1" applyFill="1" applyBorder="1" applyAlignment="1">
      <alignment horizontal="center" vertical="center" textRotation="255" wrapText="1"/>
    </xf>
  </cellXfs>
  <cellStyles count="3">
    <cellStyle name="桁区切り" xfId="1" builtinId="6"/>
    <cellStyle name="標準" xfId="0" builtinId="0"/>
    <cellStyle name="標準_家計計画表記入分" xfId="2" xr:uid="{9D33AC02-83C1-4239-B6B9-DB0261B8F3B4}"/>
  </cellStyles>
  <dxfs count="1">
    <dxf>
      <font>
        <color theme="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525013</xdr:colOff>
      <xdr:row>1</xdr:row>
      <xdr:rowOff>9528</xdr:rowOff>
    </xdr:from>
    <xdr:to>
      <xdr:col>9</xdr:col>
      <xdr:colOff>154647</xdr:colOff>
      <xdr:row>3</xdr:row>
      <xdr:rowOff>27215</xdr:rowOff>
    </xdr:to>
    <xdr:sp macro="" textlink="">
      <xdr:nvSpPr>
        <xdr:cNvPr id="2" name="テキスト ボックス 1">
          <a:extLst>
            <a:ext uri="{FF2B5EF4-FFF2-40B4-BE49-F238E27FC236}">
              <a16:creationId xmlns:a16="http://schemas.microsoft.com/office/drawing/2014/main" id="{CCB798F3-5EA3-590D-8D66-87DB61EEDCB2}"/>
            </a:ext>
          </a:extLst>
        </xdr:cNvPr>
        <xdr:cNvSpPr txBox="1"/>
      </xdr:nvSpPr>
      <xdr:spPr>
        <a:xfrm>
          <a:off x="600076" y="177616"/>
          <a:ext cx="5752259" cy="353864"/>
        </a:xfrm>
        <a:prstGeom prst="rect">
          <a:avLst/>
        </a:prstGeom>
        <a:solidFill>
          <a:schemeClr val="accent5">
            <a:lumMod val="20000"/>
            <a:lumOff val="80000"/>
          </a:schemeClr>
        </a:solidFill>
        <a:ln w="9525" cmpd="sng">
          <a:solidFill>
            <a:schemeClr val="lt1">
              <a:shade val="50000"/>
            </a:schemeClr>
          </a:solidFill>
        </a:ln>
        <a:effectLst>
          <a:outerShdw blurRad="50800" dist="38100" dir="16200000"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en-US" altLang="ja-JP" sz="1100">
              <a:solidFill>
                <a:srgbClr val="FF0000"/>
              </a:solidFill>
              <a:latin typeface="HGｺﾞｼｯｸE" pitchFamily="49" charset="-128"/>
              <a:ea typeface="HGｺﾞｼｯｸE" pitchFamily="49" charset="-128"/>
            </a:rPr>
            <a:t>【Excel</a:t>
          </a:r>
          <a:r>
            <a:rPr kumimoji="1" lang="ja-JP" altLang="en-US" sz="1100">
              <a:solidFill>
                <a:srgbClr val="FF0000"/>
              </a:solidFill>
              <a:latin typeface="HGｺﾞｼｯｸE" pitchFamily="49" charset="-128"/>
              <a:ea typeface="HGｺﾞｼｯｸE" pitchFamily="49" charset="-128"/>
            </a:rPr>
            <a:t>シート版</a:t>
          </a:r>
          <a:r>
            <a:rPr kumimoji="1" lang="en-US" altLang="ja-JP" sz="1100">
              <a:solidFill>
                <a:srgbClr val="FF0000"/>
              </a:solidFill>
              <a:latin typeface="HGｺﾞｼｯｸE" pitchFamily="49" charset="-128"/>
              <a:ea typeface="HGｺﾞｼｯｸE" pitchFamily="49" charset="-128"/>
            </a:rPr>
            <a:t>】</a:t>
          </a:r>
          <a:r>
            <a:rPr kumimoji="1" lang="ja-JP" altLang="en-US" sz="1800" b="1">
              <a:latin typeface="HG丸ｺﾞｼｯｸM-PRO" pitchFamily="50" charset="-128"/>
              <a:ea typeface="HG丸ｺﾞｼｯｸM-PRO" pitchFamily="50" charset="-128"/>
            </a:rPr>
            <a:t>家計プランニングシート</a:t>
          </a:r>
          <a:r>
            <a:rPr kumimoji="1" lang="ja-JP" altLang="en-US" sz="1800" b="1" baseline="0">
              <a:latin typeface="HGｺﾞｼｯｸE" pitchFamily="49" charset="-128"/>
              <a:ea typeface="HGｺﾞｼｯｸE" pitchFamily="49" charset="-128"/>
            </a:rPr>
            <a:t> </a:t>
          </a:r>
          <a:r>
            <a:rPr kumimoji="1" lang="ja-JP" altLang="en-US" sz="1200">
              <a:latin typeface="HGｺﾞｼｯｸE" pitchFamily="49" charset="-128"/>
              <a:ea typeface="HGｺﾞｼｯｸE" pitchFamily="49" charset="-128"/>
            </a:rPr>
            <a:t>の利用方法</a:t>
          </a:r>
        </a:p>
      </xdr:txBody>
    </xdr:sp>
    <xdr:clientData/>
  </xdr:twoCellAnchor>
  <xdr:twoCellAnchor>
    <xdr:from>
      <xdr:col>0</xdr:col>
      <xdr:colOff>325832</xdr:colOff>
      <xdr:row>4</xdr:row>
      <xdr:rowOff>56409</xdr:rowOff>
    </xdr:from>
    <xdr:to>
      <xdr:col>9</xdr:col>
      <xdr:colOff>274603</xdr:colOff>
      <xdr:row>10</xdr:row>
      <xdr:rowOff>27831</xdr:rowOff>
    </xdr:to>
    <xdr:sp macro="" textlink="">
      <xdr:nvSpPr>
        <xdr:cNvPr id="3" name="テキスト ボックス 2">
          <a:extLst>
            <a:ext uri="{FF2B5EF4-FFF2-40B4-BE49-F238E27FC236}">
              <a16:creationId xmlns:a16="http://schemas.microsoft.com/office/drawing/2014/main" id="{C4A7C646-9D01-EB7B-D6D7-A9CBAA79CE12}"/>
            </a:ext>
          </a:extLst>
        </xdr:cNvPr>
        <xdr:cNvSpPr txBox="1"/>
      </xdr:nvSpPr>
      <xdr:spPr>
        <a:xfrm>
          <a:off x="366775" y="749136"/>
          <a:ext cx="6105385" cy="1017319"/>
        </a:xfrm>
        <a:prstGeom prst="foldedCorner">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nSpc>
              <a:spcPts val="1200"/>
            </a:lnSpc>
          </a:pPr>
          <a:r>
            <a:rPr kumimoji="1" lang="ja-JP" altLang="en-US" sz="1100">
              <a:solidFill>
                <a:sysClr val="windowText" lastClr="000000"/>
              </a:solidFill>
              <a:latin typeface="ＭＳ ゴシック" pitchFamily="49" charset="-128"/>
              <a:ea typeface="ＭＳ ゴシック" pitchFamily="49" charset="-128"/>
            </a:rPr>
            <a:t>　本シートは、セミナーでご紹介した家計プランニングシートの作成をエクセルシートを活用して、より容易に実現できるように提供するものです。</a:t>
          </a:r>
          <a:endParaRPr kumimoji="1" lang="en-US" altLang="ja-JP" sz="1100">
            <a:solidFill>
              <a:sysClr val="windowText" lastClr="000000"/>
            </a:solidFill>
            <a:latin typeface="ＭＳ ゴシック" pitchFamily="49" charset="-128"/>
            <a:ea typeface="ＭＳ ゴシック" pitchFamily="49" charset="-128"/>
          </a:endParaRPr>
        </a:p>
        <a:p>
          <a:pPr>
            <a:lnSpc>
              <a:spcPts val="1200"/>
            </a:lnSpc>
          </a:pPr>
          <a:r>
            <a:rPr kumimoji="1" lang="ja-JP" altLang="en-US" sz="1100">
              <a:solidFill>
                <a:sysClr val="windowText" lastClr="000000"/>
              </a:solidFill>
              <a:latin typeface="ＭＳ ゴシック" pitchFamily="49" charset="-128"/>
              <a:ea typeface="ＭＳ ゴシック" pitchFamily="49" charset="-128"/>
            </a:rPr>
            <a:t>　手書きによる作成よりも、内容の変更・ライフイベントの見直し等がスピーディーにできます。ぜひともご活用いただき、充実したライフプランの作成にお役立てください。</a:t>
          </a:r>
        </a:p>
      </xdr:txBody>
    </xdr:sp>
    <xdr:clientData/>
  </xdr:twoCellAnchor>
  <xdr:twoCellAnchor>
    <xdr:from>
      <xdr:col>0</xdr:col>
      <xdr:colOff>168473</xdr:colOff>
      <xdr:row>10</xdr:row>
      <xdr:rowOff>2598</xdr:rowOff>
    </xdr:from>
    <xdr:to>
      <xdr:col>9</xdr:col>
      <xdr:colOff>589335</xdr:colOff>
      <xdr:row>18</xdr:row>
      <xdr:rowOff>105770</xdr:rowOff>
    </xdr:to>
    <xdr:sp macro="" textlink="">
      <xdr:nvSpPr>
        <xdr:cNvPr id="5" name="テキスト ボックス 4">
          <a:extLst>
            <a:ext uri="{FF2B5EF4-FFF2-40B4-BE49-F238E27FC236}">
              <a16:creationId xmlns:a16="http://schemas.microsoft.com/office/drawing/2014/main" id="{13DE2BA2-416B-2D38-07D0-217EEBA9A1A1}"/>
            </a:ext>
          </a:extLst>
        </xdr:cNvPr>
        <xdr:cNvSpPr txBox="1"/>
      </xdr:nvSpPr>
      <xdr:spPr>
        <a:xfrm>
          <a:off x="168473" y="1615515"/>
          <a:ext cx="5836542" cy="1393506"/>
        </a:xfrm>
        <a:prstGeom prst="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900"/>
            </a:lnSpc>
          </a:pPr>
          <a:r>
            <a:rPr kumimoji="1" lang="ja-JP" altLang="en-US" sz="1800" b="1">
              <a:solidFill>
                <a:srgbClr val="0070C0"/>
              </a:solidFill>
              <a:latin typeface="HG丸ｺﾞｼｯｸM-PRO" pitchFamily="50" charset="-128"/>
              <a:ea typeface="HG丸ｺﾞｼｯｸM-PRO" pitchFamily="50" charset="-128"/>
            </a:rPr>
            <a:t>手順１</a:t>
          </a:r>
          <a:r>
            <a:rPr kumimoji="1" lang="ja-JP" altLang="en-US" sz="1800" b="1">
              <a:latin typeface="HG丸ｺﾞｼｯｸM-PRO" pitchFamily="50" charset="-128"/>
              <a:ea typeface="HG丸ｺﾞｼｯｸM-PRO" pitchFamily="50" charset="-128"/>
            </a:rPr>
            <a:t>　</a:t>
          </a:r>
          <a:r>
            <a:rPr kumimoji="1" lang="ja-JP" altLang="en-US" sz="1200" b="0">
              <a:solidFill>
                <a:schemeClr val="tx1"/>
              </a:solidFill>
              <a:latin typeface="ＭＳ ゴシック" pitchFamily="49" charset="-128"/>
              <a:ea typeface="ＭＳ ゴシック" pitchFamily="49" charset="-128"/>
            </a:rPr>
            <a:t>左上から順に入力を進めていきます。</a:t>
          </a:r>
          <a:endParaRPr kumimoji="1" lang="en-US" altLang="ja-JP" sz="1200" b="0">
            <a:solidFill>
              <a:schemeClr val="tx1"/>
            </a:solidFill>
            <a:latin typeface="ＭＳ ゴシック" pitchFamily="49" charset="-128"/>
            <a:ea typeface="ＭＳ ゴシック" pitchFamily="49" charset="-128"/>
          </a:endParaRPr>
        </a:p>
        <a:p>
          <a:pPr>
            <a:lnSpc>
              <a:spcPts val="1200"/>
            </a:lnSpc>
          </a:pPr>
          <a:r>
            <a:rPr kumimoji="1" lang="ja-JP" altLang="en-US" sz="1200" b="0">
              <a:latin typeface="HG丸ｺﾞｼｯｸM-PRO" pitchFamily="50" charset="-128"/>
              <a:ea typeface="HG丸ｺﾞｼｯｸM-PRO" pitchFamily="50" charset="-128"/>
            </a:rPr>
            <a:t>　</a:t>
          </a:r>
          <a:r>
            <a:rPr kumimoji="1" lang="ja-JP" altLang="en-US" sz="1200" b="1">
              <a:solidFill>
                <a:srgbClr val="FF0000"/>
              </a:solidFill>
              <a:latin typeface="+mn-ea"/>
              <a:ea typeface="+mn-ea"/>
            </a:rPr>
            <a:t>①</a:t>
          </a:r>
          <a:r>
            <a:rPr kumimoji="1" lang="ja-JP" altLang="en-US" sz="1200" b="1">
              <a:solidFill>
                <a:srgbClr val="FF0000"/>
              </a:solidFill>
              <a:latin typeface="ＭＳ ゴシック" pitchFamily="49" charset="-128"/>
              <a:ea typeface="ＭＳ ゴシック" pitchFamily="49" charset="-128"/>
            </a:rPr>
            <a:t>暦年の入力</a:t>
          </a:r>
          <a:r>
            <a:rPr kumimoji="1" lang="ja-JP" altLang="en-US" sz="1200" b="0">
              <a:latin typeface="HG丸ｺﾞｼｯｸM-PRO" pitchFamily="50" charset="-128"/>
              <a:ea typeface="HG丸ｺﾞｼｯｸM-PRO" pitchFamily="50" charset="-128"/>
            </a:rPr>
            <a:t>　今年の</a:t>
          </a:r>
          <a:r>
            <a:rPr kumimoji="1" lang="ja-JP" altLang="en-US" sz="1200" b="0">
              <a:solidFill>
                <a:sysClr val="windowText" lastClr="000000"/>
              </a:solidFill>
              <a:latin typeface="HG丸ｺﾞｼｯｸM-PRO" pitchFamily="50" charset="-128"/>
              <a:ea typeface="HG丸ｺﾞｼｯｸM-PRO" pitchFamily="50" charset="-128"/>
            </a:rPr>
            <a:t>暦年を</a:t>
          </a:r>
          <a:r>
            <a:rPr kumimoji="1" lang="en-US" altLang="ja-JP" sz="1200" b="0">
              <a:latin typeface="HG丸ｺﾞｼｯｸM-PRO" pitchFamily="50" charset="-128"/>
              <a:ea typeface="HG丸ｺﾞｼｯｸM-PRO" pitchFamily="50" charset="-128"/>
            </a:rPr>
            <a:t>1</a:t>
          </a:r>
          <a:r>
            <a:rPr kumimoji="1" lang="ja-JP" altLang="en-US" sz="1200" b="0">
              <a:latin typeface="HG丸ｺﾞｼｯｸM-PRO" pitchFamily="50" charset="-128"/>
              <a:ea typeface="HG丸ｺﾞｼｯｸM-PRO" pitchFamily="50" charset="-128"/>
            </a:rPr>
            <a:t>年目の下に入力します。</a:t>
          </a:r>
          <a:r>
            <a:rPr kumimoji="1" lang="ja-JP" altLang="en-US" sz="1100" b="0">
              <a:latin typeface="HG丸ｺﾞｼｯｸM-PRO" pitchFamily="50" charset="-128"/>
              <a:ea typeface="HG丸ｺﾞｼｯｸM-PRO" pitchFamily="50" charset="-128"/>
            </a:rPr>
            <a:t>（</a:t>
          </a:r>
          <a:r>
            <a:rPr kumimoji="1" lang="en-US" altLang="ja-JP" sz="1100" b="0">
              <a:latin typeface="HG丸ｺﾞｼｯｸM-PRO" pitchFamily="50" charset="-128"/>
              <a:ea typeface="HG丸ｺﾞｼｯｸM-PRO" pitchFamily="50" charset="-128"/>
            </a:rPr>
            <a:t>2</a:t>
          </a:r>
          <a:r>
            <a:rPr kumimoji="1" lang="ja-JP" altLang="en-US" sz="1100" b="0">
              <a:latin typeface="HG丸ｺﾞｼｯｸM-PRO" pitchFamily="50" charset="-128"/>
              <a:ea typeface="HG丸ｺﾞｼｯｸM-PRO" pitchFamily="50" charset="-128"/>
            </a:rPr>
            <a:t>年目以降は自動計算）</a:t>
          </a:r>
          <a:endParaRPr kumimoji="1" lang="en-US" altLang="ja-JP" sz="1100" b="0">
            <a:latin typeface="HG丸ｺﾞｼｯｸM-PRO" pitchFamily="50" charset="-128"/>
            <a:ea typeface="HG丸ｺﾞｼｯｸM-PRO" pitchFamily="50" charset="-128"/>
          </a:endParaRPr>
        </a:p>
        <a:p>
          <a:pPr>
            <a:lnSpc>
              <a:spcPts val="1400"/>
            </a:lnSpc>
          </a:pPr>
          <a:r>
            <a:rPr kumimoji="1" lang="ja-JP" altLang="en-US" sz="1200" b="0">
              <a:latin typeface="HG丸ｺﾞｼｯｸM-PRO" pitchFamily="50" charset="-128"/>
              <a:ea typeface="HG丸ｺﾞｼｯｸM-PRO" pitchFamily="50" charset="-128"/>
            </a:rPr>
            <a:t>　</a:t>
          </a:r>
          <a:r>
            <a:rPr kumimoji="1" lang="ja-JP" altLang="en-US" sz="1200" b="1">
              <a:solidFill>
                <a:srgbClr val="FF0000"/>
              </a:solidFill>
              <a:latin typeface="+mn-ea"/>
              <a:ea typeface="+mn-ea"/>
              <a:cs typeface="+mn-cs"/>
            </a:rPr>
            <a:t>②</a:t>
          </a:r>
          <a:r>
            <a:rPr kumimoji="1" lang="ja-JP" altLang="en-US" sz="1200" b="1">
              <a:solidFill>
                <a:srgbClr val="FF0000"/>
              </a:solidFill>
              <a:latin typeface="ＭＳ ゴシック" pitchFamily="49" charset="-128"/>
              <a:ea typeface="ＭＳ ゴシック" pitchFamily="49" charset="-128"/>
              <a:cs typeface="+mn-cs"/>
            </a:rPr>
            <a:t>家族の名前</a:t>
          </a:r>
          <a:r>
            <a:rPr kumimoji="1" lang="en-US" altLang="ja-JP" sz="1200" b="1">
              <a:solidFill>
                <a:srgbClr val="FF0000"/>
              </a:solidFill>
              <a:latin typeface="ＭＳ ゴシック" pitchFamily="49" charset="-128"/>
              <a:ea typeface="ＭＳ ゴシック" pitchFamily="49" charset="-128"/>
              <a:cs typeface="+mn-cs"/>
            </a:rPr>
            <a:t>,</a:t>
          </a:r>
          <a:r>
            <a:rPr kumimoji="1" lang="ja-JP" altLang="en-US" sz="1200" b="1">
              <a:solidFill>
                <a:srgbClr val="FF0000"/>
              </a:solidFill>
              <a:latin typeface="ＭＳ ゴシック" pitchFamily="49" charset="-128"/>
              <a:ea typeface="ＭＳ ゴシック" pitchFamily="49" charset="-128"/>
              <a:cs typeface="+mn-cs"/>
            </a:rPr>
            <a:t>年齢の入力</a:t>
          </a:r>
          <a:r>
            <a:rPr kumimoji="1" lang="ja-JP" altLang="en-US" sz="1200" b="0">
              <a:latin typeface="HG丸ｺﾞｼｯｸM-PRO" pitchFamily="50" charset="-128"/>
              <a:ea typeface="HG丸ｺﾞｼｯｸM-PRO" pitchFamily="50" charset="-128"/>
            </a:rPr>
            <a:t>　家族の名前と今年の年齢を</a:t>
          </a:r>
          <a:r>
            <a:rPr kumimoji="1" lang="en-US" altLang="ja-JP" sz="1200" b="0">
              <a:latin typeface="HG丸ｺﾞｼｯｸM-PRO" pitchFamily="50" charset="-128"/>
              <a:ea typeface="HG丸ｺﾞｼｯｸM-PRO" pitchFamily="50" charset="-128"/>
            </a:rPr>
            <a:t>1</a:t>
          </a:r>
          <a:r>
            <a:rPr kumimoji="1" lang="ja-JP" altLang="en-US" sz="1200" b="0">
              <a:latin typeface="HG丸ｺﾞｼｯｸM-PRO" pitchFamily="50" charset="-128"/>
              <a:ea typeface="HG丸ｺﾞｼｯｸM-PRO" pitchFamily="50" charset="-128"/>
            </a:rPr>
            <a:t>年目の下に入力します。</a:t>
          </a:r>
          <a:endParaRPr kumimoji="1" lang="en-US" altLang="ja-JP" sz="1200" b="0">
            <a:latin typeface="HG丸ｺﾞｼｯｸM-PRO" pitchFamily="50" charset="-128"/>
            <a:ea typeface="HG丸ｺﾞｼｯｸM-PRO" pitchFamily="50" charset="-128"/>
          </a:endParaRPr>
        </a:p>
        <a:p>
          <a:pPr>
            <a:lnSpc>
              <a:spcPts val="1100"/>
            </a:lnSpc>
          </a:pPr>
          <a:r>
            <a:rPr kumimoji="1" lang="ja-JP" altLang="en-US" sz="1050" b="0">
              <a:latin typeface="HG丸ｺﾞｼｯｸM-PRO" pitchFamily="50" charset="-128"/>
              <a:ea typeface="HG丸ｺﾞｼｯｸM-PRO" pitchFamily="50" charset="-128"/>
            </a:rPr>
            <a:t>　　</a:t>
          </a:r>
          <a:r>
            <a:rPr kumimoji="1" lang="ja-JP" altLang="en-US" sz="1050" b="0">
              <a:solidFill>
                <a:sysClr val="windowText" lastClr="000000"/>
              </a:solidFill>
              <a:latin typeface="HG丸ｺﾞｼｯｸM-PRO" pitchFamily="50" charset="-128"/>
              <a:ea typeface="HG丸ｺﾞｼｯｸM-PRO" pitchFamily="50" charset="-128"/>
            </a:rPr>
            <a:t>・年齢は１月１日時点の年齢</a:t>
          </a:r>
          <a:endParaRPr kumimoji="1" lang="en-US" altLang="ja-JP" sz="1050" b="0">
            <a:solidFill>
              <a:sysClr val="windowText" lastClr="000000"/>
            </a:solidFill>
            <a:latin typeface="HG丸ｺﾞｼｯｸM-PRO" pitchFamily="50" charset="-128"/>
            <a:ea typeface="HG丸ｺﾞｼｯｸM-PRO" pitchFamily="50" charset="-128"/>
          </a:endParaRPr>
        </a:p>
        <a:p>
          <a:pPr>
            <a:lnSpc>
              <a:spcPts val="1200"/>
            </a:lnSpc>
          </a:pPr>
          <a:r>
            <a:rPr kumimoji="1" lang="ja-JP" altLang="en-US" sz="1050" b="0">
              <a:latin typeface="HG丸ｺﾞｼｯｸM-PRO" pitchFamily="50" charset="-128"/>
              <a:ea typeface="HG丸ｺﾞｼｯｸM-PRO" pitchFamily="50" charset="-128"/>
            </a:rPr>
            <a:t>　　・年齢は</a:t>
          </a:r>
          <a:r>
            <a:rPr kumimoji="1" lang="en-US" altLang="ja-JP" sz="1050" b="0">
              <a:latin typeface="HG丸ｺﾞｼｯｸM-PRO" pitchFamily="50" charset="-128"/>
              <a:ea typeface="HG丸ｺﾞｼｯｸM-PRO" pitchFamily="50" charset="-128"/>
            </a:rPr>
            <a:t>2</a:t>
          </a:r>
          <a:r>
            <a:rPr kumimoji="1" lang="ja-JP" altLang="en-US" sz="1050" b="0">
              <a:latin typeface="HG丸ｺﾞｼｯｸM-PRO" pitchFamily="50" charset="-128"/>
              <a:ea typeface="HG丸ｺﾞｼｯｸM-PRO" pitchFamily="50" charset="-128"/>
            </a:rPr>
            <a:t>年目以降は自動計算</a:t>
          </a:r>
          <a:endParaRPr kumimoji="1" lang="en-US" altLang="ja-JP" sz="1050" b="0">
            <a:latin typeface="HG丸ｺﾞｼｯｸM-PRO" pitchFamily="50" charset="-128"/>
            <a:ea typeface="HG丸ｺﾞｼｯｸM-PRO" pitchFamily="50" charset="-128"/>
          </a:endParaRPr>
        </a:p>
        <a:p>
          <a:pPr>
            <a:lnSpc>
              <a:spcPts val="1100"/>
            </a:lnSpc>
          </a:pPr>
          <a:r>
            <a:rPr kumimoji="1" lang="ja-JP" altLang="en-US" sz="1050" b="0">
              <a:latin typeface="HG丸ｺﾞｼｯｸM-PRO" pitchFamily="50" charset="-128"/>
              <a:ea typeface="HG丸ｺﾞｼｯｸM-PRO" pitchFamily="50" charset="-128"/>
            </a:rPr>
            <a:t>　　・将来予定している子どもの場合は「－</a:t>
          </a:r>
          <a:r>
            <a:rPr kumimoji="1" lang="en-US" altLang="ja-JP" sz="1050" b="0">
              <a:latin typeface="HG丸ｺﾞｼｯｸM-PRO" pitchFamily="50" charset="-128"/>
              <a:ea typeface="HG丸ｺﾞｼｯｸM-PRO" pitchFamily="50" charset="-128"/>
            </a:rPr>
            <a:t>(</a:t>
          </a:r>
          <a:r>
            <a:rPr kumimoji="1" lang="ja-JP" altLang="en-US" sz="1050" b="0">
              <a:latin typeface="HG丸ｺﾞｼｯｸM-PRO" pitchFamily="50" charset="-128"/>
              <a:ea typeface="HG丸ｺﾞｼｯｸM-PRO" pitchFamily="50" charset="-128"/>
            </a:rPr>
            <a:t>マイナス）」で数値を入力するとその値の</a:t>
          </a:r>
          <a:endParaRPr kumimoji="1" lang="en-US" altLang="ja-JP" sz="1050" b="0">
            <a:latin typeface="HG丸ｺﾞｼｯｸM-PRO" pitchFamily="50" charset="-128"/>
            <a:ea typeface="HG丸ｺﾞｼｯｸM-PRO" pitchFamily="50" charset="-128"/>
          </a:endParaRPr>
        </a:p>
        <a:p>
          <a:pPr>
            <a:lnSpc>
              <a:spcPts val="1000"/>
            </a:lnSpc>
          </a:pPr>
          <a:r>
            <a:rPr kumimoji="1" lang="en-US" altLang="ja-JP" sz="1050" b="0">
              <a:latin typeface="HG丸ｺﾞｼｯｸM-PRO" pitchFamily="50" charset="-128"/>
              <a:ea typeface="HG丸ｺﾞｼｯｸM-PRO" pitchFamily="50" charset="-128"/>
            </a:rPr>
            <a:t>         </a:t>
          </a:r>
          <a:r>
            <a:rPr kumimoji="1" lang="ja-JP" altLang="en-US" sz="1050" b="0">
              <a:latin typeface="HG丸ｺﾞｼｯｸM-PRO" pitchFamily="50" charset="-128"/>
              <a:ea typeface="HG丸ｺﾞｼｯｸM-PRO" pitchFamily="50" charset="-128"/>
            </a:rPr>
            <a:t>年数が経過後に、</a:t>
          </a:r>
          <a:r>
            <a:rPr kumimoji="1" lang="en-US" altLang="ja-JP" sz="1050" b="0">
              <a:latin typeface="HG丸ｺﾞｼｯｸM-PRO" pitchFamily="50" charset="-128"/>
              <a:ea typeface="HG丸ｺﾞｼｯｸM-PRO" pitchFamily="50" charset="-128"/>
            </a:rPr>
            <a:t>0</a:t>
          </a:r>
          <a:r>
            <a:rPr kumimoji="1" lang="ja-JP" altLang="en-US" sz="1050" b="0">
              <a:latin typeface="HG丸ｺﾞｼｯｸM-PRO" pitchFamily="50" charset="-128"/>
              <a:ea typeface="HG丸ｺﾞｼｯｸM-PRO" pitchFamily="50" charset="-128"/>
            </a:rPr>
            <a:t>歳の子が表示されます。）</a:t>
          </a:r>
          <a:endParaRPr kumimoji="1" lang="en-US" altLang="ja-JP" sz="1050" b="0">
            <a:latin typeface="HG丸ｺﾞｼｯｸM-PRO" pitchFamily="50" charset="-128"/>
            <a:ea typeface="HG丸ｺﾞｼｯｸM-PRO" pitchFamily="50" charset="-128"/>
          </a:endParaRPr>
        </a:p>
      </xdr:txBody>
    </xdr:sp>
    <xdr:clientData/>
  </xdr:twoCellAnchor>
  <xdr:twoCellAnchor>
    <xdr:from>
      <xdr:col>0</xdr:col>
      <xdr:colOff>168473</xdr:colOff>
      <xdr:row>19</xdr:row>
      <xdr:rowOff>78572</xdr:rowOff>
    </xdr:from>
    <xdr:to>
      <xdr:col>9</xdr:col>
      <xdr:colOff>589335</xdr:colOff>
      <xdr:row>25</xdr:row>
      <xdr:rowOff>149034</xdr:rowOff>
    </xdr:to>
    <xdr:sp macro="" textlink="">
      <xdr:nvSpPr>
        <xdr:cNvPr id="6" name="テキスト ボックス 5">
          <a:extLst>
            <a:ext uri="{FF2B5EF4-FFF2-40B4-BE49-F238E27FC236}">
              <a16:creationId xmlns:a16="http://schemas.microsoft.com/office/drawing/2014/main" id="{33FDFCB6-E179-19A6-2F0C-48C0FCE325EC}"/>
            </a:ext>
          </a:extLst>
        </xdr:cNvPr>
        <xdr:cNvSpPr txBox="1"/>
      </xdr:nvSpPr>
      <xdr:spPr>
        <a:xfrm>
          <a:off x="168473" y="3143115"/>
          <a:ext cx="5836542" cy="1038212"/>
        </a:xfrm>
        <a:prstGeom prst="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2200"/>
            </a:lnSpc>
          </a:pPr>
          <a:r>
            <a:rPr kumimoji="1" lang="ja-JP" altLang="en-US" sz="1800" b="1">
              <a:solidFill>
                <a:srgbClr val="0070C0"/>
              </a:solidFill>
              <a:latin typeface="HG丸ｺﾞｼｯｸM-PRO" pitchFamily="50" charset="-128"/>
              <a:ea typeface="HG丸ｺﾞｼｯｸM-PRO" pitchFamily="50" charset="-128"/>
              <a:cs typeface="+mn-cs"/>
            </a:rPr>
            <a:t>手順</a:t>
          </a:r>
          <a:r>
            <a:rPr kumimoji="1" lang="en-US" altLang="ja-JP" sz="1800" b="1">
              <a:solidFill>
                <a:srgbClr val="0070C0"/>
              </a:solidFill>
              <a:latin typeface="HG丸ｺﾞｼｯｸM-PRO" pitchFamily="50" charset="-128"/>
              <a:ea typeface="HG丸ｺﾞｼｯｸM-PRO" pitchFamily="50" charset="-128"/>
              <a:cs typeface="+mn-cs"/>
            </a:rPr>
            <a:t>2</a:t>
          </a:r>
          <a:r>
            <a:rPr kumimoji="1" lang="ja-JP" altLang="ja-JP" sz="1100" b="1">
              <a:solidFill>
                <a:schemeClr val="dk1"/>
              </a:solidFill>
              <a:latin typeface="ＭＳ ゴシック" pitchFamily="49" charset="-128"/>
              <a:ea typeface="ＭＳ ゴシック" pitchFamily="49" charset="-128"/>
              <a:cs typeface="+mn-cs"/>
            </a:rPr>
            <a:t>　</a:t>
          </a:r>
          <a:r>
            <a:rPr kumimoji="1" lang="ja-JP" altLang="en-US" sz="1100" b="1">
              <a:solidFill>
                <a:schemeClr val="dk1"/>
              </a:solidFill>
              <a:latin typeface="ＭＳ ゴシック" pitchFamily="49" charset="-128"/>
              <a:ea typeface="ＭＳ ゴシック" pitchFamily="49" charset="-128"/>
              <a:cs typeface="+mn-cs"/>
            </a:rPr>
            <a:t>　</a:t>
          </a:r>
          <a:r>
            <a:rPr kumimoji="1" lang="ja-JP" altLang="en-US" sz="1200" b="0">
              <a:solidFill>
                <a:schemeClr val="dk1"/>
              </a:solidFill>
              <a:latin typeface="ＭＳ ゴシック" pitchFamily="49" charset="-128"/>
              <a:ea typeface="ＭＳ ゴシック" pitchFamily="49" charset="-128"/>
              <a:cs typeface="+mn-cs"/>
            </a:rPr>
            <a:t>家族の年齢の推移を見ながら、ライフイベントをイメージします。</a:t>
          </a:r>
          <a:endParaRPr kumimoji="1" lang="en-US" altLang="ja-JP" sz="1200" b="0">
            <a:solidFill>
              <a:schemeClr val="dk1"/>
            </a:solidFill>
            <a:latin typeface="ＭＳ ゴシック" pitchFamily="49" charset="-128"/>
            <a:ea typeface="ＭＳ ゴシック" pitchFamily="49" charset="-128"/>
            <a:cs typeface="+mn-cs"/>
          </a:endParaRPr>
        </a:p>
        <a:p>
          <a:pPr>
            <a:lnSpc>
              <a:spcPts val="1400"/>
            </a:lnSpc>
          </a:pPr>
          <a:r>
            <a:rPr kumimoji="1" lang="ja-JP" altLang="en-US" sz="1200" b="0">
              <a:solidFill>
                <a:schemeClr val="dk1"/>
              </a:solidFill>
              <a:latin typeface="ＭＳ ゴシック" pitchFamily="49" charset="-128"/>
              <a:ea typeface="ＭＳ ゴシック" pitchFamily="49" charset="-128"/>
              <a:cs typeface="+mn-cs"/>
            </a:rPr>
            <a:t>　</a:t>
          </a:r>
          <a:r>
            <a:rPr kumimoji="1" lang="ja-JP" altLang="en-US" sz="1200" b="1">
              <a:solidFill>
                <a:srgbClr val="FF0000"/>
              </a:solidFill>
              <a:latin typeface="ＭＳ ゴシック" pitchFamily="49" charset="-128"/>
              <a:ea typeface="ＭＳ ゴシック" pitchFamily="49" charset="-128"/>
              <a:cs typeface="+mn-cs"/>
            </a:rPr>
            <a:t>●ライフイベントの入力</a:t>
          </a:r>
          <a:r>
            <a:rPr kumimoji="1" lang="ja-JP" altLang="en-US" sz="1200" b="1">
              <a:solidFill>
                <a:schemeClr val="dk1"/>
              </a:solidFill>
              <a:latin typeface="ＭＳ ゴシック" pitchFamily="49" charset="-128"/>
              <a:ea typeface="ＭＳ ゴシック" pitchFamily="49" charset="-128"/>
              <a:cs typeface="+mn-cs"/>
            </a:rPr>
            <a:t>　</a:t>
          </a:r>
          <a:endParaRPr kumimoji="1" lang="en-US" altLang="ja-JP" sz="1200" b="0">
            <a:solidFill>
              <a:schemeClr val="dk1"/>
            </a:solidFill>
            <a:latin typeface="HG丸ｺﾞｼｯｸM-PRO" pitchFamily="50" charset="-128"/>
            <a:ea typeface="HG丸ｺﾞｼｯｸM-PRO" pitchFamily="50" charset="-128"/>
            <a:cs typeface="+mn-cs"/>
          </a:endParaRPr>
        </a:p>
        <a:p>
          <a:pPr>
            <a:lnSpc>
              <a:spcPts val="1300"/>
            </a:lnSpc>
          </a:pPr>
          <a:r>
            <a:rPr kumimoji="1" lang="ja-JP" altLang="en-US" sz="1050" b="0">
              <a:solidFill>
                <a:schemeClr val="dk1"/>
              </a:solidFill>
              <a:latin typeface="HG丸ｺﾞｼｯｸM-PRO" pitchFamily="50" charset="-128"/>
              <a:ea typeface="HG丸ｺﾞｼｯｸM-PRO" pitchFamily="50" charset="-128"/>
              <a:cs typeface="+mn-cs"/>
            </a:rPr>
            <a:t>　　　子どもの進学、結婚、住宅取得、耐久消費財・家電製品等の購入、趣味・レジャー</a:t>
          </a:r>
          <a:endParaRPr kumimoji="1" lang="en-US" altLang="ja-JP" sz="1050" b="0">
            <a:solidFill>
              <a:schemeClr val="dk1"/>
            </a:solidFill>
            <a:latin typeface="HG丸ｺﾞｼｯｸM-PRO" pitchFamily="50" charset="-128"/>
            <a:ea typeface="HG丸ｺﾞｼｯｸM-PRO" pitchFamily="50" charset="-128"/>
            <a:cs typeface="+mn-cs"/>
          </a:endParaRPr>
        </a:p>
        <a:p>
          <a:pPr>
            <a:lnSpc>
              <a:spcPts val="1200"/>
            </a:lnSpc>
          </a:pPr>
          <a:r>
            <a:rPr kumimoji="1" lang="en-US" altLang="ja-JP" sz="1050" b="0">
              <a:solidFill>
                <a:schemeClr val="dk1"/>
              </a:solidFill>
              <a:latin typeface="HG丸ｺﾞｼｯｸM-PRO" pitchFamily="50" charset="-128"/>
              <a:ea typeface="HG丸ｺﾞｼｯｸM-PRO" pitchFamily="50" charset="-128"/>
              <a:cs typeface="+mn-cs"/>
            </a:rPr>
            <a:t>         </a:t>
          </a:r>
          <a:r>
            <a:rPr kumimoji="1" lang="ja-JP" altLang="en-US" sz="1050" b="0">
              <a:solidFill>
                <a:sysClr val="windowText" lastClr="000000"/>
              </a:solidFill>
              <a:latin typeface="HG丸ｺﾞｼｯｸM-PRO" pitchFamily="50" charset="-128"/>
              <a:ea typeface="HG丸ｺﾞｼｯｸM-PRO" pitchFamily="50" charset="-128"/>
              <a:cs typeface="+mn-cs"/>
            </a:rPr>
            <a:t>等のライフイベントを</a:t>
          </a:r>
          <a:r>
            <a:rPr kumimoji="1" lang="ja-JP" altLang="en-US" sz="1050" b="0">
              <a:solidFill>
                <a:schemeClr val="dk1"/>
              </a:solidFill>
              <a:latin typeface="HG丸ｺﾞｼｯｸM-PRO" pitchFamily="50" charset="-128"/>
              <a:ea typeface="HG丸ｺﾞｼｯｸM-PRO" pitchFamily="50" charset="-128"/>
              <a:cs typeface="+mn-cs"/>
            </a:rPr>
            <a:t>思いつく限り、リストアップしましょう。</a:t>
          </a:r>
          <a:endParaRPr kumimoji="1" lang="en-US" altLang="ja-JP" sz="1200" b="1">
            <a:solidFill>
              <a:schemeClr val="dk1"/>
            </a:solidFill>
            <a:latin typeface="+mn-ea"/>
            <a:ea typeface="+mn-ea"/>
            <a:cs typeface="+mn-cs"/>
          </a:endParaRPr>
        </a:p>
      </xdr:txBody>
    </xdr:sp>
    <xdr:clientData/>
  </xdr:twoCellAnchor>
  <xdr:twoCellAnchor>
    <xdr:from>
      <xdr:col>0</xdr:col>
      <xdr:colOff>168473</xdr:colOff>
      <xdr:row>26</xdr:row>
      <xdr:rowOff>132360</xdr:rowOff>
    </xdr:from>
    <xdr:to>
      <xdr:col>9</xdr:col>
      <xdr:colOff>576928</xdr:colOff>
      <xdr:row>37</xdr:row>
      <xdr:rowOff>60614</xdr:rowOff>
    </xdr:to>
    <xdr:sp macro="" textlink="">
      <xdr:nvSpPr>
        <xdr:cNvPr id="7" name="テキスト ボックス 6">
          <a:extLst>
            <a:ext uri="{FF2B5EF4-FFF2-40B4-BE49-F238E27FC236}">
              <a16:creationId xmlns:a16="http://schemas.microsoft.com/office/drawing/2014/main" id="{F5E5D2E5-A9B6-EC0C-BD5C-DDA973B1528A}"/>
            </a:ext>
          </a:extLst>
        </xdr:cNvPr>
        <xdr:cNvSpPr txBox="1"/>
      </xdr:nvSpPr>
      <xdr:spPr>
        <a:xfrm>
          <a:off x="168473" y="4325945"/>
          <a:ext cx="5824135" cy="1702463"/>
        </a:xfrm>
        <a:prstGeom prst="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2200"/>
            </a:lnSpc>
          </a:pPr>
          <a:r>
            <a:rPr kumimoji="1" lang="ja-JP" altLang="en-US" sz="1800" b="1">
              <a:solidFill>
                <a:srgbClr val="0070C0"/>
              </a:solidFill>
              <a:latin typeface="HG丸ｺﾞｼｯｸM-PRO" pitchFamily="50" charset="-128"/>
              <a:ea typeface="HG丸ｺﾞｼｯｸM-PRO" pitchFamily="50" charset="-128"/>
              <a:cs typeface="+mn-cs"/>
            </a:rPr>
            <a:t>手順</a:t>
          </a:r>
          <a:r>
            <a:rPr kumimoji="1" lang="en-US" altLang="ja-JP" sz="1800" b="1">
              <a:solidFill>
                <a:srgbClr val="0070C0"/>
              </a:solidFill>
              <a:latin typeface="HG丸ｺﾞｼｯｸM-PRO" pitchFamily="50" charset="-128"/>
              <a:ea typeface="HG丸ｺﾞｼｯｸM-PRO" pitchFamily="50" charset="-128"/>
              <a:cs typeface="+mn-cs"/>
            </a:rPr>
            <a:t>3</a:t>
          </a:r>
          <a:r>
            <a:rPr kumimoji="1" lang="ja-JP" altLang="en-US" sz="1200" b="0">
              <a:solidFill>
                <a:schemeClr val="dk1"/>
              </a:solidFill>
              <a:latin typeface="HG丸ｺﾞｼｯｸM-PRO" pitchFamily="50" charset="-128"/>
              <a:ea typeface="HG丸ｺﾞｼｯｸM-PRO" pitchFamily="50" charset="-128"/>
              <a:cs typeface="+mn-cs"/>
            </a:rPr>
            <a:t>　　</a:t>
          </a:r>
          <a:r>
            <a:rPr kumimoji="1" lang="ja-JP" altLang="en-US" sz="1200" b="1">
              <a:solidFill>
                <a:srgbClr val="FF0000"/>
              </a:solidFill>
              <a:latin typeface="+mn-ea"/>
              <a:ea typeface="+mn-ea"/>
              <a:cs typeface="+mn-cs"/>
            </a:rPr>
            <a:t>収入の入力　</a:t>
          </a:r>
          <a:r>
            <a:rPr kumimoji="1" lang="ja-JP" altLang="en-US" sz="1050" b="0">
              <a:solidFill>
                <a:schemeClr val="dk1"/>
              </a:solidFill>
              <a:latin typeface="ＭＳ ゴシック" pitchFamily="49" charset="-128"/>
              <a:ea typeface="ＭＳ ゴシック" pitchFamily="49" charset="-128"/>
              <a:cs typeface="+mn-cs"/>
            </a:rPr>
            <a:t>収入の現状を把握し、将来収入の見通しを立て、入力します。</a:t>
          </a:r>
          <a:endParaRPr kumimoji="1" lang="en-US" altLang="ja-JP" sz="1050" b="0">
            <a:solidFill>
              <a:schemeClr val="dk1"/>
            </a:solidFill>
            <a:latin typeface="ＭＳ ゴシック" pitchFamily="49" charset="-128"/>
            <a:ea typeface="ＭＳ ゴシック" pitchFamily="49" charset="-128"/>
            <a:cs typeface="+mn-cs"/>
          </a:endParaRPr>
        </a:p>
        <a:p>
          <a:pPr>
            <a:lnSpc>
              <a:spcPts val="1400"/>
            </a:lnSpc>
          </a:pPr>
          <a:r>
            <a:rPr kumimoji="1" lang="ja-JP" altLang="en-US" sz="1200" b="0">
              <a:solidFill>
                <a:schemeClr val="dk1"/>
              </a:solidFill>
              <a:latin typeface="ＭＳ ゴシック" pitchFamily="49" charset="-128"/>
              <a:ea typeface="ＭＳ ゴシック" pitchFamily="49" charset="-128"/>
              <a:cs typeface="+mn-cs"/>
            </a:rPr>
            <a:t>　</a:t>
          </a:r>
          <a:r>
            <a:rPr kumimoji="1" lang="ja-JP" altLang="en-US" sz="1200" b="1">
              <a:solidFill>
                <a:schemeClr val="dk1"/>
              </a:solidFill>
              <a:latin typeface="ＭＳ ゴシック" pitchFamily="49" charset="-128"/>
              <a:ea typeface="ＭＳ ゴシック" pitchFamily="49" charset="-128"/>
              <a:cs typeface="+mn-cs"/>
            </a:rPr>
            <a:t>①１年目　</a:t>
          </a:r>
          <a:r>
            <a:rPr kumimoji="1" lang="ja-JP" altLang="en-US" sz="1200" b="0">
              <a:solidFill>
                <a:schemeClr val="dk1"/>
              </a:solidFill>
              <a:latin typeface="HG丸ｺﾞｼｯｸM-PRO" pitchFamily="50" charset="-128"/>
              <a:ea typeface="HG丸ｺﾞｼｯｸM-PRO" pitchFamily="50" charset="-128"/>
              <a:cs typeface="+mn-cs"/>
            </a:rPr>
            <a:t>収入は税・社会保険料を差し引いた手取収入（可処分所得）を使用、</a:t>
          </a:r>
          <a:endParaRPr kumimoji="1" lang="en-US" altLang="ja-JP" sz="1200" b="0">
            <a:solidFill>
              <a:schemeClr val="dk1"/>
            </a:solidFill>
            <a:latin typeface="HG丸ｺﾞｼｯｸM-PRO" pitchFamily="50" charset="-128"/>
            <a:ea typeface="HG丸ｺﾞｼｯｸM-PRO" pitchFamily="50" charset="-128"/>
            <a:cs typeface="+mn-cs"/>
          </a:endParaRPr>
        </a:p>
        <a:p>
          <a:pPr>
            <a:lnSpc>
              <a:spcPts val="1500"/>
            </a:lnSpc>
          </a:pPr>
          <a:r>
            <a:rPr kumimoji="1" lang="ja-JP" altLang="en-US" sz="1200" b="0">
              <a:solidFill>
                <a:schemeClr val="dk1"/>
              </a:solidFill>
              <a:latin typeface="HG丸ｺﾞｼｯｸM-PRO" pitchFamily="50" charset="-128"/>
              <a:ea typeface="HG丸ｺﾞｼｯｸM-PRO" pitchFamily="50" charset="-128"/>
              <a:cs typeface="+mn-cs"/>
            </a:rPr>
            <a:t>　　　　　</a:t>
          </a:r>
          <a:r>
            <a:rPr kumimoji="1" lang="ja-JP" altLang="en-US" sz="1200" b="0" baseline="0">
              <a:solidFill>
                <a:schemeClr val="dk1"/>
              </a:solidFill>
              <a:latin typeface="HG丸ｺﾞｼｯｸM-PRO" pitchFamily="50" charset="-128"/>
              <a:ea typeface="HG丸ｺﾞｼｯｸM-PRO" pitchFamily="50" charset="-128"/>
              <a:cs typeface="+mn-cs"/>
            </a:rPr>
            <a:t>  </a:t>
          </a:r>
          <a:r>
            <a:rPr kumimoji="1" lang="ja-JP" altLang="en-US" sz="1200" b="0">
              <a:solidFill>
                <a:schemeClr val="dk1"/>
              </a:solidFill>
              <a:latin typeface="HG丸ｺﾞｼｯｸM-PRO" pitchFamily="50" charset="-128"/>
              <a:ea typeface="HG丸ｺﾞｼｯｸM-PRO" pitchFamily="50" charset="-128"/>
              <a:cs typeface="+mn-cs"/>
            </a:rPr>
            <a:t>直近の前年数値をもとに今年の見込み額を入力します。</a:t>
          </a:r>
          <a:endParaRPr kumimoji="1" lang="en-US" altLang="ja-JP" sz="1200" b="0">
            <a:solidFill>
              <a:schemeClr val="dk1"/>
            </a:solidFill>
            <a:latin typeface="HG丸ｺﾞｼｯｸM-PRO" pitchFamily="50" charset="-128"/>
            <a:ea typeface="HG丸ｺﾞｼｯｸM-PRO" pitchFamily="50" charset="-128"/>
            <a:cs typeface="+mn-cs"/>
          </a:endParaRPr>
        </a:p>
        <a:p>
          <a:pPr>
            <a:lnSpc>
              <a:spcPts val="1400"/>
            </a:lnSpc>
          </a:pPr>
          <a:r>
            <a:rPr kumimoji="1" lang="ja-JP" altLang="en-US" sz="1200" b="0" baseline="0">
              <a:solidFill>
                <a:schemeClr val="dk1"/>
              </a:solidFill>
              <a:latin typeface="ＭＳ ゴシック" pitchFamily="49" charset="-128"/>
              <a:ea typeface="ＭＳ ゴシック" pitchFamily="49" charset="-128"/>
              <a:cs typeface="+mn-cs"/>
            </a:rPr>
            <a:t>　</a:t>
          </a:r>
          <a:r>
            <a:rPr kumimoji="1" lang="ja-JP" altLang="en-US" sz="1200" b="1">
              <a:solidFill>
                <a:schemeClr val="dk1"/>
              </a:solidFill>
              <a:latin typeface="ＭＳ ゴシック" pitchFamily="49" charset="-128"/>
              <a:ea typeface="ＭＳ ゴシック" pitchFamily="49" charset="-128"/>
              <a:cs typeface="+mn-cs"/>
            </a:rPr>
            <a:t>②２年目</a:t>
          </a:r>
          <a:r>
            <a:rPr kumimoji="1" lang="ja-JP" altLang="en-US" sz="1200" b="1" baseline="0">
              <a:solidFill>
                <a:schemeClr val="dk1"/>
              </a:solidFill>
              <a:latin typeface="ＭＳ ゴシック" pitchFamily="49" charset="-128"/>
              <a:ea typeface="ＭＳ ゴシック" pitchFamily="49" charset="-128"/>
              <a:cs typeface="+mn-cs"/>
            </a:rPr>
            <a:t> </a:t>
          </a:r>
          <a:r>
            <a:rPr kumimoji="1" lang="en-US" altLang="ja-JP" sz="1200" b="0">
              <a:solidFill>
                <a:schemeClr val="dk1"/>
              </a:solidFill>
              <a:latin typeface="HG丸ｺﾞｼｯｸM-PRO" pitchFamily="50" charset="-128"/>
              <a:ea typeface="HG丸ｺﾞｼｯｸM-PRO" pitchFamily="50" charset="-128"/>
              <a:cs typeface="+mn-cs"/>
            </a:rPr>
            <a:t>1</a:t>
          </a:r>
          <a:r>
            <a:rPr kumimoji="1" lang="ja-JP" altLang="en-US" sz="1200" b="0">
              <a:solidFill>
                <a:schemeClr val="dk1"/>
              </a:solidFill>
              <a:latin typeface="HG丸ｺﾞｼｯｸM-PRO" pitchFamily="50" charset="-128"/>
              <a:ea typeface="HG丸ｺﾞｼｯｸM-PRO" pitchFamily="50" charset="-128"/>
              <a:cs typeface="+mn-cs"/>
            </a:rPr>
            <a:t>年目の収入をもとに見通しを立て、</a:t>
          </a:r>
          <a:r>
            <a:rPr kumimoji="1" lang="en-US" altLang="ja-JP" sz="1200" b="0">
              <a:solidFill>
                <a:schemeClr val="dk1"/>
              </a:solidFill>
              <a:latin typeface="HG丸ｺﾞｼｯｸM-PRO" pitchFamily="50" charset="-128"/>
              <a:ea typeface="HG丸ｺﾞｼｯｸM-PRO" pitchFamily="50" charset="-128"/>
              <a:cs typeface="+mn-cs"/>
            </a:rPr>
            <a:t>2</a:t>
          </a:r>
          <a:r>
            <a:rPr kumimoji="1" lang="ja-JP" altLang="en-US" sz="1200" b="0">
              <a:solidFill>
                <a:schemeClr val="dk1"/>
              </a:solidFill>
              <a:latin typeface="HG丸ｺﾞｼｯｸM-PRO" pitchFamily="50" charset="-128"/>
              <a:ea typeface="HG丸ｺﾞｼｯｸM-PRO" pitchFamily="50" charset="-128"/>
              <a:cs typeface="+mn-cs"/>
            </a:rPr>
            <a:t>年目以降の収入を入力します。</a:t>
          </a:r>
          <a:endParaRPr kumimoji="1" lang="en-US" altLang="ja-JP" sz="1200" b="0">
            <a:solidFill>
              <a:schemeClr val="dk1"/>
            </a:solidFill>
            <a:latin typeface="HG丸ｺﾞｼｯｸM-PRO" pitchFamily="50" charset="-128"/>
            <a:ea typeface="HG丸ｺﾞｼｯｸM-PRO" pitchFamily="50" charset="-128"/>
            <a:cs typeface="+mn-cs"/>
          </a:endParaRPr>
        </a:p>
        <a:p>
          <a:pPr>
            <a:lnSpc>
              <a:spcPts val="1500"/>
            </a:lnSpc>
          </a:pPr>
          <a:r>
            <a:rPr kumimoji="1" lang="ja-JP" altLang="en-US" sz="1200" b="0">
              <a:solidFill>
                <a:schemeClr val="dk1"/>
              </a:solidFill>
              <a:latin typeface="ＭＳ ゴシック" pitchFamily="49" charset="-128"/>
              <a:ea typeface="ＭＳ ゴシック" pitchFamily="49" charset="-128"/>
              <a:cs typeface="+mn-cs"/>
            </a:rPr>
            <a:t>　</a:t>
          </a:r>
          <a:r>
            <a:rPr kumimoji="1" lang="ja-JP" altLang="en-US" sz="1200" b="1">
              <a:solidFill>
                <a:schemeClr val="dk1"/>
              </a:solidFill>
              <a:latin typeface="ＭＳ ゴシック" pitchFamily="49" charset="-128"/>
              <a:ea typeface="ＭＳ ゴシック" pitchFamily="49" charset="-128"/>
              <a:cs typeface="+mn-cs"/>
            </a:rPr>
            <a:t>③その他</a:t>
          </a:r>
          <a:r>
            <a:rPr kumimoji="1" lang="ja-JP" altLang="en-US" sz="1200" b="0" baseline="0">
              <a:solidFill>
                <a:schemeClr val="dk1"/>
              </a:solidFill>
              <a:latin typeface="ＭＳ ゴシック" pitchFamily="49" charset="-128"/>
              <a:ea typeface="ＭＳ ゴシック" pitchFamily="49" charset="-128"/>
              <a:cs typeface="+mn-cs"/>
            </a:rPr>
            <a:t> </a:t>
          </a:r>
          <a:r>
            <a:rPr kumimoji="1" lang="ja-JP" altLang="en-US" sz="1200" b="0">
              <a:solidFill>
                <a:schemeClr val="dk1"/>
              </a:solidFill>
              <a:latin typeface="HG丸ｺﾞｼｯｸM-PRO" pitchFamily="50" charset="-128"/>
              <a:ea typeface="HG丸ｺﾞｼｯｸM-PRO" pitchFamily="50" charset="-128"/>
              <a:cs typeface="+mn-cs"/>
            </a:rPr>
            <a:t>同様に家族の収入、退職金・年金等の額を入力します。</a:t>
          </a:r>
          <a:endParaRPr kumimoji="1" lang="en-US" altLang="ja-JP" sz="1200" b="0">
            <a:solidFill>
              <a:schemeClr val="dk1"/>
            </a:solidFill>
            <a:latin typeface="HG丸ｺﾞｼｯｸM-PRO" pitchFamily="50" charset="-128"/>
            <a:ea typeface="HG丸ｺﾞｼｯｸM-PRO" pitchFamily="50" charset="-128"/>
            <a:cs typeface="+mn-cs"/>
          </a:endParaRPr>
        </a:p>
        <a:p>
          <a:pPr>
            <a:lnSpc>
              <a:spcPts val="1300"/>
            </a:lnSpc>
          </a:pPr>
          <a:r>
            <a:rPr kumimoji="1" lang="ja-JP" altLang="en-US" sz="1050" b="0">
              <a:solidFill>
                <a:schemeClr val="dk1"/>
              </a:solidFill>
              <a:latin typeface="HG丸ｺﾞｼｯｸM-PRO" pitchFamily="50" charset="-128"/>
              <a:ea typeface="HG丸ｺﾞｼｯｸM-PRO" pitchFamily="50" charset="-128"/>
              <a:cs typeface="+mn-cs"/>
            </a:rPr>
            <a:t>　　　</a:t>
          </a:r>
          <a:r>
            <a:rPr kumimoji="1" lang="en-US" altLang="ja-JP" sz="1050" b="0">
              <a:solidFill>
                <a:schemeClr val="dk1"/>
              </a:solidFill>
              <a:latin typeface="HG丸ｺﾞｼｯｸM-PRO" pitchFamily="50" charset="-128"/>
              <a:ea typeface="HG丸ｺﾞｼｯｸM-PRO" pitchFamily="50" charset="-128"/>
              <a:cs typeface="+mn-cs"/>
            </a:rPr>
            <a:t>※</a:t>
          </a:r>
          <a:r>
            <a:rPr kumimoji="1" lang="ja-JP" altLang="en-US" sz="1050" b="0">
              <a:solidFill>
                <a:schemeClr val="dk1"/>
              </a:solidFill>
              <a:latin typeface="HG丸ｺﾞｼｯｸM-PRO" pitchFamily="50" charset="-128"/>
              <a:ea typeface="HG丸ｺﾞｼｯｸM-PRO" pitchFamily="50" charset="-128"/>
              <a:cs typeface="+mn-cs"/>
            </a:rPr>
            <a:t>収入は、極力堅めの数値を想定しておくのがポイントです。</a:t>
          </a:r>
          <a:endParaRPr kumimoji="1" lang="en-US" altLang="ja-JP" sz="1050" b="0">
            <a:solidFill>
              <a:schemeClr val="dk1"/>
            </a:solidFill>
            <a:latin typeface="HG丸ｺﾞｼｯｸM-PRO" pitchFamily="50" charset="-128"/>
            <a:ea typeface="HG丸ｺﾞｼｯｸM-PRO" pitchFamily="50" charset="-128"/>
            <a:cs typeface="+mn-cs"/>
          </a:endParaRPr>
        </a:p>
        <a:p>
          <a:pPr>
            <a:lnSpc>
              <a:spcPts val="1200"/>
            </a:lnSpc>
          </a:pPr>
          <a:r>
            <a:rPr kumimoji="1" lang="ja-JP" altLang="en-US" sz="1050" b="0">
              <a:solidFill>
                <a:schemeClr val="dk1"/>
              </a:solidFill>
              <a:latin typeface="HG丸ｺﾞｼｯｸM-PRO" pitchFamily="50" charset="-128"/>
              <a:ea typeface="HG丸ｺﾞｼｯｸM-PRO" pitchFamily="50" charset="-128"/>
              <a:cs typeface="+mn-cs"/>
            </a:rPr>
            <a:t>　　　</a:t>
          </a:r>
          <a:r>
            <a:rPr kumimoji="1" lang="en-US" altLang="ja-JP" sz="1050" b="0">
              <a:solidFill>
                <a:schemeClr val="dk1"/>
              </a:solidFill>
              <a:latin typeface="HG丸ｺﾞｼｯｸM-PRO" pitchFamily="50" charset="-128"/>
              <a:ea typeface="HG丸ｺﾞｼｯｸM-PRO" pitchFamily="50" charset="-128"/>
              <a:cs typeface="+mn-cs"/>
            </a:rPr>
            <a:t>※</a:t>
          </a:r>
          <a:r>
            <a:rPr kumimoji="1" lang="ja-JP" altLang="en-US" sz="1050" b="0">
              <a:solidFill>
                <a:schemeClr val="dk1"/>
              </a:solidFill>
              <a:latin typeface="HG丸ｺﾞｼｯｸM-PRO" pitchFamily="50" charset="-128"/>
              <a:ea typeface="HG丸ｺﾞｼｯｸM-PRO" pitchFamily="50" charset="-128"/>
              <a:cs typeface="+mn-cs"/>
            </a:rPr>
            <a:t>毎年の数値の手入力が必要です。</a:t>
          </a:r>
          <a:endParaRPr kumimoji="1" lang="en-US" altLang="ja-JP" sz="1050" b="0">
            <a:solidFill>
              <a:schemeClr val="dk1"/>
            </a:solidFill>
            <a:latin typeface="HG丸ｺﾞｼｯｸM-PRO" pitchFamily="50" charset="-128"/>
            <a:ea typeface="HG丸ｺﾞｼｯｸM-PRO" pitchFamily="50" charset="-128"/>
            <a:cs typeface="+mn-cs"/>
          </a:endParaRPr>
        </a:p>
        <a:p>
          <a:pPr>
            <a:lnSpc>
              <a:spcPts val="1200"/>
            </a:lnSpc>
          </a:pPr>
          <a:r>
            <a:rPr kumimoji="1" lang="ja-JP" altLang="en-US" sz="1050" b="0">
              <a:solidFill>
                <a:schemeClr val="dk1"/>
              </a:solidFill>
              <a:latin typeface="HG丸ｺﾞｼｯｸM-PRO" pitchFamily="50" charset="-128"/>
              <a:ea typeface="HG丸ｺﾞｼｯｸM-PRO" pitchFamily="50" charset="-128"/>
              <a:cs typeface="+mn-cs"/>
            </a:rPr>
            <a:t>　　　</a:t>
          </a:r>
          <a:r>
            <a:rPr kumimoji="1" lang="en-US" altLang="ja-JP" sz="1050" b="0">
              <a:solidFill>
                <a:schemeClr val="dk1"/>
              </a:solidFill>
              <a:latin typeface="HG丸ｺﾞｼｯｸM-PRO" pitchFamily="50" charset="-128"/>
              <a:ea typeface="HG丸ｺﾞｼｯｸM-PRO" pitchFamily="50" charset="-128"/>
              <a:cs typeface="+mn-cs"/>
            </a:rPr>
            <a:t>※</a:t>
          </a:r>
          <a:r>
            <a:rPr kumimoji="1" lang="ja-JP" altLang="en-US" sz="1050" b="0">
              <a:solidFill>
                <a:schemeClr val="dk1"/>
              </a:solidFill>
              <a:latin typeface="HG丸ｺﾞｼｯｸM-PRO" pitchFamily="50" charset="-128"/>
              <a:ea typeface="HG丸ｺﾞｼｯｸM-PRO" pitchFamily="50" charset="-128"/>
              <a:cs typeface="+mn-cs"/>
            </a:rPr>
            <a:t>収入合計は自動的に計算されます。</a:t>
          </a:r>
          <a:endParaRPr kumimoji="1" lang="en-US" altLang="ja-JP" sz="1050" b="0">
            <a:solidFill>
              <a:schemeClr val="dk1"/>
            </a:solidFill>
            <a:latin typeface="HG丸ｺﾞｼｯｸM-PRO" pitchFamily="50" charset="-128"/>
            <a:ea typeface="HG丸ｺﾞｼｯｸM-PRO" pitchFamily="50" charset="-128"/>
            <a:cs typeface="+mn-cs"/>
          </a:endParaRPr>
        </a:p>
      </xdr:txBody>
    </xdr:sp>
    <xdr:clientData/>
  </xdr:twoCellAnchor>
  <xdr:twoCellAnchor>
    <xdr:from>
      <xdr:col>0</xdr:col>
      <xdr:colOff>168473</xdr:colOff>
      <xdr:row>38</xdr:row>
      <xdr:rowOff>56112</xdr:rowOff>
    </xdr:from>
    <xdr:to>
      <xdr:col>9</xdr:col>
      <xdr:colOff>576926</xdr:colOff>
      <xdr:row>59</xdr:row>
      <xdr:rowOff>18611</xdr:rowOff>
    </xdr:to>
    <xdr:sp macro="" textlink="">
      <xdr:nvSpPr>
        <xdr:cNvPr id="8" name="テキスト ボックス 7">
          <a:extLst>
            <a:ext uri="{FF2B5EF4-FFF2-40B4-BE49-F238E27FC236}">
              <a16:creationId xmlns:a16="http://schemas.microsoft.com/office/drawing/2014/main" id="{49CECB6E-9F68-0D2C-5A5F-2FBC3FFA0E97}"/>
            </a:ext>
          </a:extLst>
        </xdr:cNvPr>
        <xdr:cNvSpPr txBox="1"/>
      </xdr:nvSpPr>
      <xdr:spPr>
        <a:xfrm>
          <a:off x="168473" y="6185197"/>
          <a:ext cx="5824133" cy="3318608"/>
        </a:xfrm>
        <a:prstGeom prst="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2200"/>
            </a:lnSpc>
          </a:pPr>
          <a:r>
            <a:rPr kumimoji="1" lang="ja-JP" altLang="en-US" sz="1800" b="1">
              <a:solidFill>
                <a:srgbClr val="0070C0"/>
              </a:solidFill>
              <a:latin typeface="HG丸ｺﾞｼｯｸM-PRO" pitchFamily="50" charset="-128"/>
              <a:ea typeface="HG丸ｺﾞｼｯｸM-PRO" pitchFamily="50" charset="-128"/>
              <a:cs typeface="+mn-cs"/>
            </a:rPr>
            <a:t>手順</a:t>
          </a:r>
          <a:r>
            <a:rPr kumimoji="1" lang="en-US" altLang="ja-JP" sz="1800" b="1">
              <a:solidFill>
                <a:srgbClr val="0070C0"/>
              </a:solidFill>
              <a:latin typeface="HG丸ｺﾞｼｯｸM-PRO" pitchFamily="50" charset="-128"/>
              <a:ea typeface="HG丸ｺﾞｼｯｸM-PRO" pitchFamily="50" charset="-128"/>
              <a:cs typeface="+mn-cs"/>
            </a:rPr>
            <a:t>4</a:t>
          </a:r>
          <a:r>
            <a:rPr kumimoji="1" lang="ja-JP" altLang="ja-JP" sz="1100" b="0">
              <a:solidFill>
                <a:schemeClr val="dk1"/>
              </a:solidFill>
              <a:latin typeface="+mn-lt"/>
              <a:ea typeface="+mn-ea"/>
              <a:cs typeface="+mn-cs"/>
            </a:rPr>
            <a:t>　　</a:t>
          </a:r>
          <a:r>
            <a:rPr kumimoji="1" lang="ja-JP" altLang="en-US" sz="1200" b="1">
              <a:solidFill>
                <a:srgbClr val="FF0000"/>
              </a:solidFill>
              <a:latin typeface="ＭＳ ゴシック" pitchFamily="49" charset="-128"/>
              <a:ea typeface="ＭＳ ゴシック" pitchFamily="49" charset="-128"/>
              <a:cs typeface="+mn-cs"/>
            </a:rPr>
            <a:t>支出</a:t>
          </a:r>
          <a:r>
            <a:rPr kumimoji="1" lang="ja-JP" altLang="ja-JP" sz="1200" b="1">
              <a:solidFill>
                <a:srgbClr val="FF0000"/>
              </a:solidFill>
              <a:latin typeface="ＭＳ ゴシック" pitchFamily="49" charset="-128"/>
              <a:ea typeface="ＭＳ ゴシック" pitchFamily="49" charset="-128"/>
              <a:cs typeface="+mn-cs"/>
            </a:rPr>
            <a:t>の入力</a:t>
          </a:r>
          <a:r>
            <a:rPr kumimoji="1" lang="ja-JP" altLang="ja-JP" sz="1100" b="1">
              <a:solidFill>
                <a:schemeClr val="dk1"/>
              </a:solidFill>
              <a:latin typeface="+mn-lt"/>
              <a:ea typeface="+mn-ea"/>
              <a:cs typeface="+mn-cs"/>
            </a:rPr>
            <a:t>　</a:t>
          </a:r>
          <a:r>
            <a:rPr kumimoji="1" lang="ja-JP" altLang="en-US" sz="1050" b="0">
              <a:solidFill>
                <a:schemeClr val="dk1"/>
              </a:solidFill>
              <a:latin typeface="ＭＳ ゴシック" pitchFamily="49" charset="-128"/>
              <a:ea typeface="ＭＳ ゴシック" pitchFamily="49" charset="-128"/>
              <a:cs typeface="+mn-cs"/>
            </a:rPr>
            <a:t>生活費やライフイベントの見通しに合わせ、今後の支出を入力</a:t>
          </a:r>
          <a:endParaRPr kumimoji="1" lang="en-US" altLang="ja-JP" sz="1050" b="0">
            <a:solidFill>
              <a:schemeClr val="dk1"/>
            </a:solidFill>
            <a:latin typeface="ＭＳ ゴシック" pitchFamily="49" charset="-128"/>
            <a:ea typeface="ＭＳ ゴシック" pitchFamily="49" charset="-128"/>
            <a:cs typeface="+mn-cs"/>
          </a:endParaRPr>
        </a:p>
        <a:p>
          <a:pPr>
            <a:lnSpc>
              <a:spcPts val="1400"/>
            </a:lnSpc>
          </a:pPr>
          <a:r>
            <a:rPr kumimoji="1" lang="ja-JP" altLang="en-US" sz="1200" b="0">
              <a:solidFill>
                <a:schemeClr val="dk1"/>
              </a:solidFill>
              <a:latin typeface="ＭＳ ゴシック" pitchFamily="49" charset="-128"/>
              <a:ea typeface="ＭＳ ゴシック" pitchFamily="49" charset="-128"/>
              <a:cs typeface="+mn-cs"/>
            </a:rPr>
            <a:t>　</a:t>
          </a:r>
          <a:r>
            <a:rPr kumimoji="1" lang="ja-JP" altLang="ja-JP" sz="1200" b="1">
              <a:solidFill>
                <a:schemeClr val="dk1"/>
              </a:solidFill>
              <a:latin typeface="ＭＳ ゴシック" pitchFamily="49" charset="-128"/>
              <a:ea typeface="ＭＳ ゴシック" pitchFamily="49" charset="-128"/>
              <a:cs typeface="+mn-cs"/>
            </a:rPr>
            <a:t>①</a:t>
          </a:r>
          <a:r>
            <a:rPr kumimoji="1" lang="ja-JP" altLang="en-US" sz="1200" b="1">
              <a:solidFill>
                <a:schemeClr val="dk1"/>
              </a:solidFill>
              <a:latin typeface="ＭＳ ゴシック" pitchFamily="49" charset="-128"/>
              <a:ea typeface="ＭＳ ゴシック" pitchFamily="49" charset="-128"/>
              <a:cs typeface="+mn-cs"/>
            </a:rPr>
            <a:t>日常生活費</a:t>
          </a:r>
          <a:endParaRPr kumimoji="1" lang="en-US" altLang="ja-JP" sz="1200" b="1">
            <a:solidFill>
              <a:schemeClr val="dk1"/>
            </a:solidFill>
            <a:latin typeface="ＭＳ ゴシック" pitchFamily="49" charset="-128"/>
            <a:ea typeface="ＭＳ ゴシック" pitchFamily="49" charset="-128"/>
            <a:cs typeface="+mn-cs"/>
          </a:endParaRPr>
        </a:p>
        <a:p>
          <a:pPr>
            <a:lnSpc>
              <a:spcPts val="1400"/>
            </a:lnSpc>
          </a:pPr>
          <a:r>
            <a:rPr kumimoji="1" lang="en-US" altLang="ja-JP" sz="1200" b="1">
              <a:solidFill>
                <a:schemeClr val="dk1"/>
              </a:solidFill>
              <a:latin typeface="ＭＳ ゴシック" pitchFamily="49" charset="-128"/>
              <a:ea typeface="ＭＳ ゴシック" pitchFamily="49" charset="-128"/>
              <a:cs typeface="+mn-cs"/>
            </a:rPr>
            <a:t>   </a:t>
          </a:r>
          <a:r>
            <a:rPr kumimoji="1" lang="ja-JP" altLang="ja-JP" sz="1200" b="1">
              <a:solidFill>
                <a:schemeClr val="dk1"/>
              </a:solidFill>
              <a:latin typeface="+mn-lt"/>
              <a:ea typeface="+mn-ea"/>
              <a:cs typeface="+mn-cs"/>
            </a:rPr>
            <a:t>　</a:t>
          </a:r>
          <a:r>
            <a:rPr kumimoji="1" lang="ja-JP" altLang="en-US" sz="1200" b="0">
              <a:solidFill>
                <a:schemeClr val="dk1"/>
              </a:solidFill>
              <a:latin typeface="HG丸ｺﾞｼｯｸM-PRO" pitchFamily="50" charset="-128"/>
              <a:ea typeface="HG丸ｺﾞｼｯｸM-PRO" pitchFamily="50" charset="-128"/>
              <a:cs typeface="+mn-cs"/>
            </a:rPr>
            <a:t>前年の金額を把握</a:t>
          </a:r>
          <a:r>
            <a:rPr kumimoji="1" lang="ja-JP" altLang="en-US" sz="1200" b="0">
              <a:solidFill>
                <a:sysClr val="windowText" lastClr="000000"/>
              </a:solidFill>
              <a:latin typeface="HG丸ｺﾞｼｯｸM-PRO" pitchFamily="50" charset="-128"/>
              <a:ea typeface="HG丸ｺﾞｼｯｸM-PRO" pitchFamily="50" charset="-128"/>
              <a:cs typeface="+mn-cs"/>
            </a:rPr>
            <a:t>し</a:t>
          </a:r>
          <a:r>
            <a:rPr kumimoji="1" lang="ja-JP" altLang="en-US" sz="1200" b="0">
              <a:solidFill>
                <a:schemeClr val="dk1"/>
              </a:solidFill>
              <a:latin typeface="HG丸ｺﾞｼｯｸM-PRO" pitchFamily="50" charset="-128"/>
              <a:ea typeface="HG丸ｺﾞｼｯｸM-PRO" pitchFamily="50" charset="-128"/>
              <a:cs typeface="+mn-cs"/>
            </a:rPr>
            <a:t>、その数値を参考に今後の日常生活費を入力</a:t>
          </a:r>
          <a:endParaRPr kumimoji="1" lang="en-US" altLang="ja-JP" sz="1200" b="0">
            <a:solidFill>
              <a:schemeClr val="dk1"/>
            </a:solidFill>
            <a:latin typeface="HG丸ｺﾞｼｯｸM-PRO" pitchFamily="50" charset="-128"/>
            <a:ea typeface="HG丸ｺﾞｼｯｸM-PRO" pitchFamily="50" charset="-128"/>
            <a:cs typeface="+mn-cs"/>
          </a:endParaRPr>
        </a:p>
        <a:p>
          <a:pPr>
            <a:lnSpc>
              <a:spcPts val="1400"/>
            </a:lnSpc>
          </a:pPr>
          <a:r>
            <a:rPr kumimoji="1" lang="ja-JP" altLang="en-US" sz="1200" b="1">
              <a:solidFill>
                <a:schemeClr val="dk1"/>
              </a:solidFill>
              <a:latin typeface="ＭＳ ゴシック" pitchFamily="49" charset="-128"/>
              <a:ea typeface="ＭＳ ゴシック" pitchFamily="49" charset="-128"/>
              <a:cs typeface="+mn-cs"/>
            </a:rPr>
            <a:t>  ②こどもの教育・結婚等</a:t>
          </a:r>
          <a:endParaRPr kumimoji="1" lang="en-US" altLang="ja-JP" sz="1200" b="1">
            <a:solidFill>
              <a:schemeClr val="dk1"/>
            </a:solidFill>
            <a:latin typeface="ＭＳ ゴシック" pitchFamily="49" charset="-128"/>
            <a:ea typeface="ＭＳ ゴシック" pitchFamily="49" charset="-128"/>
            <a:cs typeface="+mn-cs"/>
          </a:endParaRPr>
        </a:p>
        <a:p>
          <a:pPr>
            <a:lnSpc>
              <a:spcPts val="1400"/>
            </a:lnSpc>
          </a:pPr>
          <a:r>
            <a:rPr kumimoji="1" lang="en-US" altLang="ja-JP" sz="1200" b="1" baseline="0">
              <a:solidFill>
                <a:schemeClr val="dk1"/>
              </a:solidFill>
              <a:latin typeface="ＭＳ ゴシック" pitchFamily="49" charset="-128"/>
              <a:ea typeface="ＭＳ ゴシック" pitchFamily="49" charset="-128"/>
              <a:cs typeface="+mn-cs"/>
            </a:rPr>
            <a:t>    </a:t>
          </a:r>
          <a:r>
            <a:rPr kumimoji="1" lang="ja-JP" altLang="en-US" sz="1200" b="0">
              <a:solidFill>
                <a:schemeClr val="dk1"/>
              </a:solidFill>
              <a:latin typeface="HG丸ｺﾞｼｯｸM-PRO" pitchFamily="50" charset="-128"/>
              <a:ea typeface="HG丸ｺﾞｼｯｸM-PRO" pitchFamily="50" charset="-128"/>
              <a:cs typeface="+mn-cs"/>
            </a:rPr>
            <a:t>セミナーでご説明した教育費用計算シートを活用して入力</a:t>
          </a:r>
          <a:endParaRPr kumimoji="1" lang="en-US" altLang="ja-JP" sz="1200" b="0">
            <a:solidFill>
              <a:schemeClr val="dk1"/>
            </a:solidFill>
            <a:latin typeface="HG丸ｺﾞｼｯｸM-PRO" pitchFamily="50" charset="-128"/>
            <a:ea typeface="HG丸ｺﾞｼｯｸM-PRO" pitchFamily="50" charset="-128"/>
            <a:cs typeface="+mn-cs"/>
          </a:endParaRPr>
        </a:p>
        <a:p>
          <a:pPr>
            <a:lnSpc>
              <a:spcPts val="1400"/>
            </a:lnSpc>
          </a:pPr>
          <a:r>
            <a:rPr kumimoji="1" lang="ja-JP" altLang="en-US" sz="1200" b="1">
              <a:solidFill>
                <a:schemeClr val="dk1"/>
              </a:solidFill>
              <a:latin typeface="ＭＳ ゴシック" pitchFamily="49" charset="-128"/>
              <a:ea typeface="ＭＳ ゴシック" pitchFamily="49" charset="-128"/>
              <a:cs typeface="+mn-cs"/>
            </a:rPr>
            <a:t>  ③住宅費</a:t>
          </a:r>
          <a:endParaRPr kumimoji="1" lang="en-US" altLang="ja-JP" sz="1200" b="1">
            <a:solidFill>
              <a:schemeClr val="dk1"/>
            </a:solidFill>
            <a:latin typeface="ＭＳ ゴシック" pitchFamily="49" charset="-128"/>
            <a:ea typeface="ＭＳ ゴシック" pitchFamily="49" charset="-128"/>
            <a:cs typeface="+mn-cs"/>
          </a:endParaRPr>
        </a:p>
        <a:p>
          <a:pPr>
            <a:lnSpc>
              <a:spcPts val="1400"/>
            </a:lnSpc>
          </a:pPr>
          <a:r>
            <a:rPr kumimoji="1" lang="ja-JP" altLang="en-US" sz="1200" b="1">
              <a:solidFill>
                <a:schemeClr val="dk1"/>
              </a:solidFill>
              <a:latin typeface="+mn-lt"/>
              <a:ea typeface="+mn-ea"/>
              <a:cs typeface="+mn-cs"/>
            </a:rPr>
            <a:t>　　　</a:t>
          </a:r>
          <a:r>
            <a:rPr kumimoji="1" lang="ja-JP" altLang="en-US" sz="1200" b="0">
              <a:solidFill>
                <a:schemeClr val="dk1"/>
              </a:solidFill>
              <a:latin typeface="HG丸ｺﾞｼｯｸM-PRO" pitchFamily="50" charset="-128"/>
              <a:ea typeface="HG丸ｺﾞｼｯｸM-PRO" pitchFamily="50" charset="-128"/>
              <a:cs typeface="+mn-cs"/>
            </a:rPr>
            <a:t>家賃・住宅ローン・管理費・リフォーム費等、住宅にかかる費用を入力</a:t>
          </a:r>
          <a:endParaRPr kumimoji="1" lang="en-US" altLang="ja-JP" sz="1200" b="0">
            <a:solidFill>
              <a:schemeClr val="dk1"/>
            </a:solidFill>
            <a:latin typeface="HG丸ｺﾞｼｯｸM-PRO" pitchFamily="50" charset="-128"/>
            <a:ea typeface="HG丸ｺﾞｼｯｸM-PRO" pitchFamily="50" charset="-128"/>
            <a:cs typeface="+mn-cs"/>
          </a:endParaRPr>
        </a:p>
        <a:p>
          <a:pPr>
            <a:lnSpc>
              <a:spcPts val="1400"/>
            </a:lnSpc>
          </a:pPr>
          <a:r>
            <a:rPr kumimoji="1" lang="ja-JP" altLang="en-US" sz="1200" b="1">
              <a:solidFill>
                <a:schemeClr val="dk1"/>
              </a:solidFill>
              <a:latin typeface="ＭＳ ゴシック" pitchFamily="49" charset="-128"/>
              <a:ea typeface="ＭＳ ゴシック" pitchFamily="49" charset="-128"/>
              <a:cs typeface="+mn-cs"/>
            </a:rPr>
            <a:t>  ④その他の支出</a:t>
          </a:r>
          <a:endParaRPr kumimoji="1" lang="en-US" altLang="ja-JP" sz="1200" b="1">
            <a:solidFill>
              <a:schemeClr val="dk1"/>
            </a:solidFill>
            <a:latin typeface="ＭＳ ゴシック" pitchFamily="49" charset="-128"/>
            <a:ea typeface="ＭＳ ゴシック" pitchFamily="49" charset="-128"/>
            <a:cs typeface="+mn-cs"/>
          </a:endParaRPr>
        </a:p>
        <a:p>
          <a:pPr>
            <a:lnSpc>
              <a:spcPts val="1400"/>
            </a:lnSpc>
          </a:pPr>
          <a:r>
            <a:rPr kumimoji="1" lang="en-US" altLang="ja-JP" sz="1200" b="1">
              <a:solidFill>
                <a:schemeClr val="dk1"/>
              </a:solidFill>
              <a:latin typeface="ＭＳ ゴシック" pitchFamily="49" charset="-128"/>
              <a:ea typeface="ＭＳ ゴシック" pitchFamily="49" charset="-128"/>
              <a:cs typeface="+mn-cs"/>
            </a:rPr>
            <a:t>    </a:t>
          </a:r>
          <a:r>
            <a:rPr kumimoji="1" lang="ja-JP" altLang="en-US" sz="1200" b="0">
              <a:solidFill>
                <a:schemeClr val="dk1"/>
              </a:solidFill>
              <a:latin typeface="HG丸ｺﾞｼｯｸM-PRO" pitchFamily="50" charset="-128"/>
              <a:ea typeface="HG丸ｺﾞｼｯｸM-PRO" pitchFamily="50" charset="-128"/>
              <a:cs typeface="+mn-cs"/>
            </a:rPr>
            <a:t>趣味・レジャー・健康維持・自己啓発・一時的支出、その他のライフイベント</a:t>
          </a:r>
          <a:endParaRPr kumimoji="1" lang="en-US" altLang="ja-JP" sz="1200" b="0">
            <a:solidFill>
              <a:schemeClr val="dk1"/>
            </a:solidFill>
            <a:latin typeface="HG丸ｺﾞｼｯｸM-PRO" pitchFamily="50" charset="-128"/>
            <a:ea typeface="HG丸ｺﾞｼｯｸM-PRO" pitchFamily="50" charset="-128"/>
            <a:cs typeface="+mn-cs"/>
          </a:endParaRPr>
        </a:p>
        <a:p>
          <a:pPr>
            <a:lnSpc>
              <a:spcPts val="1400"/>
            </a:lnSpc>
          </a:pPr>
          <a:r>
            <a:rPr kumimoji="1" lang="en-US" altLang="ja-JP" sz="1200" b="0">
              <a:solidFill>
                <a:schemeClr val="dk1"/>
              </a:solidFill>
              <a:latin typeface="HG丸ｺﾞｼｯｸM-PRO" pitchFamily="50" charset="-128"/>
              <a:ea typeface="HG丸ｺﾞｼｯｸM-PRO" pitchFamily="50" charset="-128"/>
              <a:cs typeface="+mn-cs"/>
            </a:rPr>
            <a:t>      </a:t>
          </a:r>
          <a:r>
            <a:rPr kumimoji="1" lang="ja-JP" altLang="en-US" sz="1200" b="0">
              <a:solidFill>
                <a:schemeClr val="dk1"/>
              </a:solidFill>
              <a:latin typeface="HG丸ｺﾞｼｯｸM-PRO" pitchFamily="50" charset="-128"/>
              <a:ea typeface="HG丸ｺﾞｼｯｸM-PRO" pitchFamily="50" charset="-128"/>
              <a:cs typeface="+mn-cs"/>
            </a:rPr>
            <a:t>等にかかる費用を調べて入力</a:t>
          </a:r>
          <a:endParaRPr kumimoji="1" lang="en-US" altLang="ja-JP" sz="1200" b="0">
            <a:solidFill>
              <a:schemeClr val="dk1"/>
            </a:solidFill>
            <a:latin typeface="HG丸ｺﾞｼｯｸM-PRO" pitchFamily="50" charset="-128"/>
            <a:ea typeface="HG丸ｺﾞｼｯｸM-PRO" pitchFamily="50" charset="-128"/>
            <a:cs typeface="+mn-cs"/>
          </a:endParaRPr>
        </a:p>
        <a:p>
          <a:pPr>
            <a:lnSpc>
              <a:spcPts val="1400"/>
            </a:lnSpc>
          </a:pPr>
          <a:r>
            <a:rPr kumimoji="1" lang="ja-JP" altLang="en-US" sz="1200" b="0" baseline="0">
              <a:solidFill>
                <a:schemeClr val="dk1"/>
              </a:solidFill>
              <a:latin typeface="ＭＳ ゴシック" pitchFamily="49" charset="-128"/>
              <a:ea typeface="ＭＳ ゴシック" pitchFamily="49" charset="-128"/>
              <a:cs typeface="+mn-cs"/>
            </a:rPr>
            <a:t>  </a:t>
          </a:r>
          <a:r>
            <a:rPr kumimoji="1" lang="ja-JP" altLang="en-US" sz="1200" b="1">
              <a:solidFill>
                <a:schemeClr val="dk1"/>
              </a:solidFill>
              <a:latin typeface="ＭＳ ゴシック" pitchFamily="49" charset="-128"/>
              <a:ea typeface="ＭＳ ゴシック" pitchFamily="49" charset="-128"/>
              <a:cs typeface="+mn-cs"/>
            </a:rPr>
            <a:t>⑤貯蓄</a:t>
          </a:r>
          <a:endParaRPr kumimoji="1" lang="en-US" altLang="ja-JP" sz="1200" b="1">
            <a:solidFill>
              <a:schemeClr val="dk1"/>
            </a:solidFill>
            <a:latin typeface="ＭＳ ゴシック" pitchFamily="49" charset="-128"/>
            <a:ea typeface="ＭＳ ゴシック" pitchFamily="49" charset="-128"/>
            <a:cs typeface="+mn-cs"/>
          </a:endParaRPr>
        </a:p>
        <a:p>
          <a:pPr>
            <a:lnSpc>
              <a:spcPts val="1400"/>
            </a:lnSpc>
          </a:pPr>
          <a:r>
            <a:rPr kumimoji="1" lang="ja-JP" altLang="en-US" sz="1200" b="0">
              <a:solidFill>
                <a:schemeClr val="dk1"/>
              </a:solidFill>
              <a:latin typeface="HG丸ｺﾞｼｯｸM-PRO" pitchFamily="50" charset="-128"/>
              <a:ea typeface="HG丸ｺﾞｼｯｸM-PRO" pitchFamily="50" charset="-128"/>
              <a:cs typeface="+mn-cs"/>
            </a:rPr>
            <a:t>      定期的に積み立てる予定の貯蓄年額を入力</a:t>
          </a:r>
          <a:endParaRPr kumimoji="1" lang="en-US" altLang="ja-JP" sz="1200" b="0">
            <a:solidFill>
              <a:schemeClr val="dk1"/>
            </a:solidFill>
            <a:latin typeface="HG丸ｺﾞｼｯｸM-PRO" pitchFamily="50" charset="-128"/>
            <a:ea typeface="HG丸ｺﾞｼｯｸM-PRO" pitchFamily="50" charset="-128"/>
            <a:cs typeface="+mn-cs"/>
          </a:endParaRPr>
        </a:p>
        <a:p>
          <a:pPr>
            <a:lnSpc>
              <a:spcPts val="1500"/>
            </a:lnSpc>
          </a:pPr>
          <a:r>
            <a:rPr kumimoji="1" lang="en-US" altLang="ja-JP" sz="1200" b="0" baseline="0">
              <a:solidFill>
                <a:schemeClr val="dk1"/>
              </a:solidFill>
              <a:latin typeface="ＭＳ ゴシック" pitchFamily="49" charset="-128"/>
              <a:ea typeface="ＭＳ ゴシック" pitchFamily="49" charset="-128"/>
              <a:cs typeface="+mn-cs"/>
            </a:rPr>
            <a:t>  </a:t>
          </a:r>
          <a:r>
            <a:rPr kumimoji="1" lang="ja-JP" altLang="en-US" sz="1200" b="1">
              <a:solidFill>
                <a:schemeClr val="dk1"/>
              </a:solidFill>
              <a:latin typeface="ＭＳ ゴシック" pitchFamily="49" charset="-128"/>
              <a:ea typeface="ＭＳ ゴシック" pitchFamily="49" charset="-128"/>
              <a:cs typeface="+mn-cs"/>
            </a:rPr>
            <a:t>⑥保険の掛金（生保・損保）</a:t>
          </a:r>
          <a:r>
            <a:rPr kumimoji="1" lang="ja-JP" altLang="en-US" sz="1200" b="1">
              <a:solidFill>
                <a:schemeClr val="dk1"/>
              </a:solidFill>
              <a:latin typeface="+mn-lt"/>
              <a:ea typeface="+mn-ea"/>
              <a:cs typeface="+mn-cs"/>
            </a:rPr>
            <a:t>　</a:t>
          </a:r>
          <a:r>
            <a:rPr kumimoji="1" lang="ja-JP" altLang="en-US" sz="1200" b="0">
              <a:solidFill>
                <a:schemeClr val="dk1"/>
              </a:solidFill>
              <a:latin typeface="HG丸ｺﾞｼｯｸM-PRO" pitchFamily="50" charset="-128"/>
              <a:ea typeface="HG丸ｺﾞｼｯｸM-PRO" pitchFamily="50" charset="-128"/>
              <a:cs typeface="+mn-cs"/>
            </a:rPr>
            <a:t>年間にかかる金額を入力</a:t>
          </a:r>
          <a:endParaRPr kumimoji="1" lang="en-US" altLang="ja-JP" sz="1200" b="0">
            <a:solidFill>
              <a:schemeClr val="dk1"/>
            </a:solidFill>
            <a:latin typeface="HG丸ｺﾞｼｯｸM-PRO" pitchFamily="50" charset="-128"/>
            <a:ea typeface="HG丸ｺﾞｼｯｸM-PRO" pitchFamily="50" charset="-128"/>
            <a:cs typeface="+mn-cs"/>
          </a:endParaRPr>
        </a:p>
        <a:p>
          <a:pPr>
            <a:lnSpc>
              <a:spcPts val="1300"/>
            </a:lnSpc>
          </a:pPr>
          <a:r>
            <a:rPr kumimoji="1" lang="ja-JP" altLang="en-US" sz="1100" b="0">
              <a:solidFill>
                <a:schemeClr val="dk1"/>
              </a:solidFill>
              <a:latin typeface="HG丸ｺﾞｼｯｸM-PRO" pitchFamily="50" charset="-128"/>
              <a:ea typeface="HG丸ｺﾞｼｯｸM-PRO" pitchFamily="50" charset="-128"/>
              <a:cs typeface="+mn-cs"/>
            </a:rPr>
            <a:t>　　　</a:t>
          </a:r>
          <a:r>
            <a:rPr kumimoji="1" lang="en-US" altLang="ja-JP" sz="1100" b="0">
              <a:solidFill>
                <a:schemeClr val="dk1"/>
              </a:solidFill>
              <a:latin typeface="HG丸ｺﾞｼｯｸM-PRO" pitchFamily="50" charset="-128"/>
              <a:ea typeface="HG丸ｺﾞｼｯｸM-PRO" pitchFamily="50" charset="-128"/>
              <a:cs typeface="+mn-cs"/>
            </a:rPr>
            <a:t>※</a:t>
          </a:r>
          <a:r>
            <a:rPr kumimoji="1" lang="ja-JP" altLang="en-US" sz="1100" b="0">
              <a:solidFill>
                <a:schemeClr val="dk1"/>
              </a:solidFill>
              <a:latin typeface="HG丸ｺﾞｼｯｸM-PRO" pitchFamily="50" charset="-128"/>
              <a:ea typeface="HG丸ｺﾞｼｯｸM-PRO" pitchFamily="50" charset="-128"/>
              <a:cs typeface="+mn-cs"/>
            </a:rPr>
            <a:t>支出は、当初は想定されるものをすべて盛り込み、後で調整のために優先順位を</a:t>
          </a:r>
          <a:endParaRPr kumimoji="1" lang="en-US" altLang="ja-JP" sz="1100" b="0">
            <a:solidFill>
              <a:schemeClr val="dk1"/>
            </a:solidFill>
            <a:latin typeface="HG丸ｺﾞｼｯｸM-PRO" pitchFamily="50" charset="-128"/>
            <a:ea typeface="HG丸ｺﾞｼｯｸM-PRO" pitchFamily="50" charset="-128"/>
            <a:cs typeface="+mn-cs"/>
          </a:endParaRPr>
        </a:p>
        <a:p>
          <a:pPr>
            <a:lnSpc>
              <a:spcPts val="1300"/>
            </a:lnSpc>
          </a:pPr>
          <a:r>
            <a:rPr kumimoji="1" lang="ja-JP" altLang="en-US" sz="1100" b="0">
              <a:solidFill>
                <a:schemeClr val="dk1"/>
              </a:solidFill>
              <a:latin typeface="HG丸ｺﾞｼｯｸM-PRO" pitchFamily="50" charset="-128"/>
              <a:ea typeface="HG丸ｺﾞｼｯｸM-PRO" pitchFamily="50" charset="-128"/>
              <a:cs typeface="+mn-cs"/>
            </a:rPr>
            <a:t>　　　　付けながら削っていくのがポイントです。</a:t>
          </a:r>
          <a:endParaRPr kumimoji="1" lang="en-US" altLang="ja-JP" sz="1100" b="0">
            <a:solidFill>
              <a:schemeClr val="dk1"/>
            </a:solidFill>
            <a:latin typeface="HG丸ｺﾞｼｯｸM-PRO" pitchFamily="50" charset="-128"/>
            <a:ea typeface="HG丸ｺﾞｼｯｸM-PRO" pitchFamily="50" charset="-128"/>
            <a:cs typeface="+mn-cs"/>
          </a:endParaRPr>
        </a:p>
        <a:p>
          <a:r>
            <a:rPr kumimoji="1" lang="ja-JP" altLang="en-US" sz="1100" b="0">
              <a:solidFill>
                <a:schemeClr val="dk1"/>
              </a:solidFill>
              <a:latin typeface="HG丸ｺﾞｼｯｸM-PRO" pitchFamily="50" charset="-128"/>
              <a:ea typeface="HG丸ｺﾞｼｯｸM-PRO" pitchFamily="50" charset="-128"/>
              <a:cs typeface="+mn-cs"/>
            </a:rPr>
            <a:t>　　</a:t>
          </a:r>
          <a:r>
            <a:rPr kumimoji="1" lang="ja-JP" altLang="en-US" sz="1100" b="0" baseline="0">
              <a:solidFill>
                <a:schemeClr val="dk1"/>
              </a:solidFill>
              <a:latin typeface="HG丸ｺﾞｼｯｸM-PRO" pitchFamily="50" charset="-128"/>
              <a:ea typeface="HG丸ｺﾞｼｯｸM-PRO" pitchFamily="50" charset="-128"/>
              <a:cs typeface="+mn-cs"/>
            </a:rPr>
            <a:t>   </a:t>
          </a:r>
          <a:r>
            <a:rPr kumimoji="1" lang="en-US" altLang="ja-JP" sz="1100" b="0">
              <a:solidFill>
                <a:schemeClr val="dk1"/>
              </a:solidFill>
              <a:latin typeface="HG丸ｺﾞｼｯｸM-PRO" pitchFamily="50" charset="-128"/>
              <a:ea typeface="HG丸ｺﾞｼｯｸM-PRO" pitchFamily="50" charset="-128"/>
              <a:cs typeface="+mn-cs"/>
            </a:rPr>
            <a:t>※</a:t>
          </a:r>
          <a:r>
            <a:rPr kumimoji="1" lang="ja-JP" altLang="en-US" sz="1100" b="0">
              <a:solidFill>
                <a:schemeClr val="dk1"/>
              </a:solidFill>
              <a:latin typeface="HG丸ｺﾞｼｯｸM-PRO" pitchFamily="50" charset="-128"/>
              <a:ea typeface="HG丸ｺﾞｼｯｸM-PRO" pitchFamily="50" charset="-128"/>
              <a:cs typeface="+mn-cs"/>
            </a:rPr>
            <a:t>毎年の支出も数値の手入力が必要です。</a:t>
          </a:r>
          <a:endParaRPr kumimoji="1" lang="en-US" altLang="ja-JP" sz="1100" b="0">
            <a:solidFill>
              <a:schemeClr val="dk1"/>
            </a:solidFill>
            <a:latin typeface="HG丸ｺﾞｼｯｸM-PRO" pitchFamily="50" charset="-128"/>
            <a:ea typeface="HG丸ｺﾞｼｯｸM-PRO" pitchFamily="50" charset="-128"/>
            <a:cs typeface="+mn-cs"/>
          </a:endParaRPr>
        </a:p>
        <a:p>
          <a:pPr>
            <a:lnSpc>
              <a:spcPts val="1200"/>
            </a:lnSpc>
          </a:pPr>
          <a:r>
            <a:rPr kumimoji="1" lang="ja-JP" altLang="en-US" sz="1100" b="0">
              <a:solidFill>
                <a:schemeClr val="dk1"/>
              </a:solidFill>
              <a:latin typeface="HG丸ｺﾞｼｯｸM-PRO" pitchFamily="50" charset="-128"/>
              <a:ea typeface="HG丸ｺﾞｼｯｸM-PRO" pitchFamily="50" charset="-128"/>
              <a:cs typeface="+mn-cs"/>
            </a:rPr>
            <a:t>　　　</a:t>
          </a:r>
          <a:r>
            <a:rPr kumimoji="1" lang="en-US" altLang="ja-JP" sz="1100" b="0">
              <a:solidFill>
                <a:schemeClr val="dk1"/>
              </a:solidFill>
              <a:latin typeface="HG丸ｺﾞｼｯｸM-PRO" pitchFamily="50" charset="-128"/>
              <a:ea typeface="HG丸ｺﾞｼｯｸM-PRO" pitchFamily="50" charset="-128"/>
              <a:cs typeface="+mn-cs"/>
            </a:rPr>
            <a:t>※</a:t>
          </a:r>
          <a:r>
            <a:rPr kumimoji="1" lang="ja-JP" altLang="en-US" sz="1100" b="0">
              <a:solidFill>
                <a:schemeClr val="dk1"/>
              </a:solidFill>
              <a:latin typeface="HG丸ｺﾞｼｯｸM-PRO" pitchFamily="50" charset="-128"/>
              <a:ea typeface="HG丸ｺﾞｼｯｸM-PRO" pitchFamily="50" charset="-128"/>
              <a:cs typeface="+mn-cs"/>
            </a:rPr>
            <a:t>支出合計は自動的に計算されます。</a:t>
          </a:r>
          <a:endParaRPr kumimoji="1" lang="en-US" altLang="ja-JP" sz="1100" b="0">
            <a:solidFill>
              <a:schemeClr val="dk1"/>
            </a:solidFill>
            <a:latin typeface="HG丸ｺﾞｼｯｸM-PRO" pitchFamily="50" charset="-128"/>
            <a:ea typeface="HG丸ｺﾞｼｯｸM-PRO" pitchFamily="50" charset="-128"/>
            <a:cs typeface="+mn-cs"/>
          </a:endParaRPr>
        </a:p>
      </xdr:txBody>
    </xdr:sp>
    <xdr:clientData/>
  </xdr:twoCellAnchor>
  <xdr:twoCellAnchor>
    <xdr:from>
      <xdr:col>4</xdr:col>
      <xdr:colOff>217561</xdr:colOff>
      <xdr:row>74</xdr:row>
      <xdr:rowOff>88426</xdr:rowOff>
    </xdr:from>
    <xdr:to>
      <xdr:col>5</xdr:col>
      <xdr:colOff>568084</xdr:colOff>
      <xdr:row>76</xdr:row>
      <xdr:rowOff>103986</xdr:rowOff>
    </xdr:to>
    <xdr:sp macro="" textlink="">
      <xdr:nvSpPr>
        <xdr:cNvPr id="10" name="下矢印 9">
          <a:extLst>
            <a:ext uri="{FF2B5EF4-FFF2-40B4-BE49-F238E27FC236}">
              <a16:creationId xmlns:a16="http://schemas.microsoft.com/office/drawing/2014/main" id="{D9C96432-DFB8-7C84-2473-D53565F6E6D4}"/>
            </a:ext>
          </a:extLst>
        </xdr:cNvPr>
        <xdr:cNvSpPr/>
      </xdr:nvSpPr>
      <xdr:spPr bwMode="auto">
        <a:xfrm>
          <a:off x="2981130" y="12867409"/>
          <a:ext cx="1082386" cy="355023"/>
        </a:xfrm>
        <a:prstGeom prst="downArrow">
          <a:avLst/>
        </a:prstGeom>
        <a:gradFill flip="none" rotWithShape="1">
          <a:gsLst>
            <a:gs pos="0">
              <a:srgbClr val="8488C4"/>
            </a:gs>
            <a:gs pos="53000">
              <a:srgbClr val="D4DEFF"/>
            </a:gs>
            <a:gs pos="83000">
              <a:srgbClr val="D4DEFF"/>
            </a:gs>
            <a:gs pos="100000">
              <a:srgbClr val="96AB94"/>
            </a:gs>
          </a:gsLst>
          <a:lin ang="0" scaled="0"/>
          <a:tileRect/>
        </a:gradFill>
        <a:ln w="9525" cap="flat" cmpd="sng" algn="ctr">
          <a:solidFill>
            <a:srgbClr val="000000"/>
          </a:solidFill>
          <a:prstDash val="solid"/>
          <a:round/>
          <a:headEnd type="none" w="med" len="med"/>
          <a:tailEnd type="none" w="med" len="med"/>
        </a:ln>
        <a:effectLst>
          <a:outerShdw dist="35921" dir="2700000" algn="ctr" rotWithShape="0">
            <a:srgbClr val="000000"/>
          </a:outerShdw>
        </a:effectLst>
      </xdr:spPr>
      <xdr:txBody>
        <a:bodyPr vertOverflow="clip" wrap="square" lIns="18288" tIns="0" rIns="0" bIns="0" rtlCol="0" anchor="ctr" upright="1"/>
        <a:lstStyle/>
        <a:p>
          <a:pPr algn="ctr"/>
          <a:endParaRPr kumimoji="1" lang="ja-JP" altLang="en-US" sz="1100"/>
        </a:p>
      </xdr:txBody>
    </xdr:sp>
    <xdr:clientData/>
  </xdr:twoCellAnchor>
  <xdr:twoCellAnchor>
    <xdr:from>
      <xdr:col>0</xdr:col>
      <xdr:colOff>210790</xdr:colOff>
      <xdr:row>77</xdr:row>
      <xdr:rowOff>57535</xdr:rowOff>
    </xdr:from>
    <xdr:to>
      <xdr:col>9</xdr:col>
      <xdr:colOff>428043</xdr:colOff>
      <xdr:row>83</xdr:row>
      <xdr:rowOff>20</xdr:rowOff>
    </xdr:to>
    <xdr:sp macro="" textlink="">
      <xdr:nvSpPr>
        <xdr:cNvPr id="11" name="メモ 10">
          <a:extLst>
            <a:ext uri="{FF2B5EF4-FFF2-40B4-BE49-F238E27FC236}">
              <a16:creationId xmlns:a16="http://schemas.microsoft.com/office/drawing/2014/main" id="{7D719802-ABBB-B5F7-4F58-5363C95FCA7B}"/>
            </a:ext>
          </a:extLst>
        </xdr:cNvPr>
        <xdr:cNvSpPr/>
      </xdr:nvSpPr>
      <xdr:spPr bwMode="auto">
        <a:xfrm>
          <a:off x="210790" y="12445980"/>
          <a:ext cx="5632933" cy="910235"/>
        </a:xfrm>
        <a:prstGeom prst="foldedCorner">
          <a:avLst/>
        </a:prstGeom>
        <a:solidFill>
          <a:srgbClr val="FFFF99"/>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xdr:spPr>
      <xdr:txBody>
        <a:bodyPr vertOverflow="clip" wrap="square" lIns="18288" tIns="0" rIns="0" bIns="0" rtlCol="0" anchor="t" upright="1"/>
        <a:lstStyle/>
        <a:p>
          <a:pPr algn="l">
            <a:lnSpc>
              <a:spcPts val="1200"/>
            </a:lnSpc>
          </a:pPr>
          <a:endParaRPr kumimoji="1" lang="en-US" altLang="ja-JP" sz="1100"/>
        </a:p>
        <a:p>
          <a:pPr algn="l">
            <a:lnSpc>
              <a:spcPts val="1300"/>
            </a:lnSpc>
          </a:pPr>
          <a:r>
            <a:rPr kumimoji="1" lang="ja-JP" altLang="en-US" sz="1100">
              <a:latin typeface="ＭＳ ゴシック" pitchFamily="49" charset="-128"/>
              <a:ea typeface="ＭＳ ゴシック" pitchFamily="49" charset="-128"/>
            </a:rPr>
            <a:t>   １８　年間収支額</a:t>
          </a:r>
          <a:endParaRPr kumimoji="1" lang="en-US" altLang="ja-JP" sz="1100">
            <a:latin typeface="ＭＳ ゴシック" pitchFamily="49" charset="-128"/>
            <a:ea typeface="ＭＳ ゴシック" pitchFamily="49" charset="-128"/>
          </a:endParaRPr>
        </a:p>
        <a:p>
          <a:pPr algn="l"/>
          <a:r>
            <a:rPr kumimoji="1" lang="ja-JP" altLang="en-US" sz="1100">
              <a:latin typeface="ＭＳ ゴシック" pitchFamily="49" charset="-128"/>
              <a:ea typeface="ＭＳ ゴシック" pitchFamily="49" charset="-128"/>
            </a:rPr>
            <a:t>　 １９　現金残高　　　　　       　</a:t>
          </a:r>
          <a:r>
            <a:rPr kumimoji="1" lang="ja-JP" altLang="ja-JP" sz="1100">
              <a:latin typeface="+mn-lt"/>
              <a:ea typeface="+mn-ea"/>
              <a:cs typeface="+mn-cs"/>
            </a:rPr>
            <a:t>が全て自動的に計算されます！</a:t>
          </a:r>
          <a:endParaRPr kumimoji="1" lang="en-US" altLang="ja-JP" sz="1100">
            <a:latin typeface="ＭＳ ゴシック" pitchFamily="49" charset="-128"/>
            <a:ea typeface="ＭＳ ゴシック" pitchFamily="49" charset="-128"/>
          </a:endParaRPr>
        </a:p>
        <a:p>
          <a:pPr algn="l">
            <a:lnSpc>
              <a:spcPts val="1100"/>
            </a:lnSpc>
          </a:pPr>
          <a:r>
            <a:rPr kumimoji="1" lang="ja-JP" altLang="en-US" sz="1100">
              <a:latin typeface="ＭＳ ゴシック" pitchFamily="49" charset="-128"/>
              <a:ea typeface="ＭＳ ゴシック" pitchFamily="49" charset="-128"/>
            </a:rPr>
            <a:t>　</a:t>
          </a:r>
          <a:r>
            <a:rPr kumimoji="1" lang="ja-JP" altLang="en-US" sz="1100" baseline="0">
              <a:latin typeface="ＭＳ ゴシック" pitchFamily="49" charset="-128"/>
              <a:ea typeface="ＭＳ ゴシック" pitchFamily="49" charset="-128"/>
            </a:rPr>
            <a:t> ２０</a:t>
          </a:r>
          <a:r>
            <a:rPr kumimoji="1" lang="ja-JP" altLang="en-US" sz="1100">
              <a:latin typeface="ＭＳ ゴシック" pitchFamily="49" charset="-128"/>
              <a:ea typeface="ＭＳ ゴシック" pitchFamily="49" charset="-128"/>
            </a:rPr>
            <a:t>　貯蓄残高        </a:t>
          </a:r>
          <a:endParaRPr kumimoji="1" lang="en-US" altLang="ja-JP" sz="1100">
            <a:latin typeface="ＭＳ ゴシック" pitchFamily="49" charset="-128"/>
            <a:ea typeface="ＭＳ ゴシック" pitchFamily="49" charset="-128"/>
          </a:endParaRPr>
        </a:p>
      </xdr:txBody>
    </xdr:sp>
    <xdr:clientData/>
  </xdr:twoCellAnchor>
  <xdr:twoCellAnchor>
    <xdr:from>
      <xdr:col>3</xdr:col>
      <xdr:colOff>156949</xdr:colOff>
      <xdr:row>78</xdr:row>
      <xdr:rowOff>47767</xdr:rowOff>
    </xdr:from>
    <xdr:to>
      <xdr:col>3</xdr:col>
      <xdr:colOff>477672</xdr:colOff>
      <xdr:row>81</xdr:row>
      <xdr:rowOff>143301</xdr:rowOff>
    </xdr:to>
    <xdr:sp macro="" textlink="">
      <xdr:nvSpPr>
        <xdr:cNvPr id="17753" name="右中かっこ 11">
          <a:extLst>
            <a:ext uri="{FF2B5EF4-FFF2-40B4-BE49-F238E27FC236}">
              <a16:creationId xmlns:a16="http://schemas.microsoft.com/office/drawing/2014/main" id="{8CFB421F-C49A-0EB5-26CE-E3262B55D2D2}"/>
            </a:ext>
          </a:extLst>
        </xdr:cNvPr>
        <xdr:cNvSpPr>
          <a:spLocks/>
        </xdr:cNvSpPr>
      </xdr:nvSpPr>
      <xdr:spPr bwMode="auto">
        <a:xfrm>
          <a:off x="1958454" y="12787952"/>
          <a:ext cx="320722" cy="586854"/>
        </a:xfrm>
        <a:prstGeom prst="rightBrace">
          <a:avLst>
            <a:gd name="adj1" fmla="val 22474"/>
            <a:gd name="adj2" fmla="val 44079"/>
          </a:avLst>
        </a:prstGeom>
        <a:solidFill>
          <a:srgbClr val="FFFFFF">
            <a:alpha val="0"/>
          </a:srgbClr>
        </a:solidFill>
        <a:ln w="19050" algn="ctr">
          <a:solidFill>
            <a:srgbClr val="000000"/>
          </a:solidFill>
          <a:round/>
          <a:headEnd/>
          <a:tailEnd/>
        </a:ln>
      </xdr:spPr>
    </xdr:sp>
    <xdr:clientData/>
  </xdr:twoCellAnchor>
  <xdr:twoCellAnchor>
    <xdr:from>
      <xdr:col>0</xdr:col>
      <xdr:colOff>210482</xdr:colOff>
      <xdr:row>84</xdr:row>
      <xdr:rowOff>66107</xdr:rowOff>
    </xdr:from>
    <xdr:to>
      <xdr:col>9</xdr:col>
      <xdr:colOff>477672</xdr:colOff>
      <xdr:row>92</xdr:row>
      <xdr:rowOff>49632</xdr:rowOff>
    </xdr:to>
    <xdr:sp macro="" textlink="">
      <xdr:nvSpPr>
        <xdr:cNvPr id="13" name="角丸四角形 12">
          <a:extLst>
            <a:ext uri="{FF2B5EF4-FFF2-40B4-BE49-F238E27FC236}">
              <a16:creationId xmlns:a16="http://schemas.microsoft.com/office/drawing/2014/main" id="{658F6C3B-6063-1DD7-F999-2420C649A22A}"/>
            </a:ext>
          </a:extLst>
        </xdr:cNvPr>
        <xdr:cNvSpPr/>
      </xdr:nvSpPr>
      <xdr:spPr bwMode="auto">
        <a:xfrm>
          <a:off x="210482" y="13583594"/>
          <a:ext cx="5682870" cy="1273859"/>
        </a:xfrm>
        <a:prstGeom prst="roundRect">
          <a:avLst>
            <a:gd name="adj" fmla="val 8593"/>
          </a:avLst>
        </a:prstGeom>
        <a:solidFill>
          <a:srgbClr val="CCFFFF"/>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xdr:spPr>
      <xdr:txBody>
        <a:bodyPr vertOverflow="clip" wrap="square" lIns="18288" tIns="0" rIns="0" bIns="0" rtlCol="0" anchor="t" upright="1"/>
        <a:lstStyle/>
        <a:p>
          <a:pPr algn="l" rtl="0">
            <a:lnSpc>
              <a:spcPts val="800"/>
            </a:lnSpc>
            <a:defRPr sz="1000"/>
          </a:pPr>
          <a:endParaRPr lang="ja-JP" altLang="en-US" sz="800" b="0" i="0" u="none" strike="noStrike" baseline="0">
            <a:solidFill>
              <a:srgbClr val="000000"/>
            </a:solidFill>
            <a:latin typeface="ＭＳ Ｐゴシック"/>
            <a:ea typeface="ＭＳ Ｐゴシック"/>
          </a:endParaRPr>
        </a:p>
        <a:p>
          <a:pPr algn="l" rtl="0">
            <a:lnSpc>
              <a:spcPts val="1600"/>
            </a:lnSpc>
            <a:defRPr sz="1000"/>
          </a:pPr>
          <a:r>
            <a:rPr lang="ja-JP" altLang="en-US" sz="1100" b="0" i="0" u="none" strike="noStrike" baseline="0">
              <a:solidFill>
                <a:srgbClr val="000000"/>
              </a:solidFill>
              <a:latin typeface="ＭＳ Ｐゴシック"/>
              <a:ea typeface="ＭＳ Ｐゴシック"/>
            </a:rPr>
            <a:t>　</a:t>
          </a:r>
          <a:r>
            <a:rPr lang="ja-JP" altLang="en-US" sz="1600" b="1" i="0" u="none" strike="noStrike" baseline="0">
              <a:solidFill>
                <a:sysClr val="windowText" lastClr="000000"/>
              </a:solidFill>
              <a:latin typeface="HG丸ｺﾞｼｯｸM-PRO"/>
              <a:ea typeface="HG丸ｺﾞｼｯｸM-PRO"/>
            </a:rPr>
            <a:t>何度も手直しをしてよりよい家計プランを！</a:t>
          </a:r>
        </a:p>
        <a:p>
          <a:pPr algn="l" rtl="0">
            <a:lnSpc>
              <a:spcPts val="1200"/>
            </a:lnSpc>
            <a:defRPr sz="1000"/>
          </a:pPr>
          <a:r>
            <a:rPr lang="ja-JP" altLang="en-US" sz="1200" b="1" i="0" u="none" strike="noStrike" baseline="0">
              <a:solidFill>
                <a:srgbClr val="333399"/>
              </a:solidFill>
              <a:latin typeface="ＭＳ ゴシック" pitchFamily="49" charset="-128"/>
              <a:ea typeface="ＭＳ ゴシック" pitchFamily="49" charset="-128"/>
            </a:rPr>
            <a:t>　</a:t>
          </a:r>
          <a:r>
            <a:rPr lang="ja-JP" altLang="en-US" sz="1100" b="1" i="0" u="none" strike="noStrike" baseline="0">
              <a:solidFill>
                <a:srgbClr val="333399"/>
              </a:solidFill>
              <a:latin typeface="ＭＳ ゴシック" pitchFamily="49" charset="-128"/>
              <a:ea typeface="ＭＳ ゴシック" pitchFamily="49" charset="-128"/>
            </a:rPr>
            <a:t>セミナーで得た情報やセミナーの中で理解した家計プラン作成のポイントを振り返り、</a:t>
          </a:r>
          <a:endParaRPr lang="en-US" altLang="ja-JP" sz="1100" b="1" i="0" u="none" strike="noStrike" baseline="0">
            <a:solidFill>
              <a:srgbClr val="333399"/>
            </a:solidFill>
            <a:latin typeface="ＭＳ ゴシック" pitchFamily="49" charset="-128"/>
            <a:ea typeface="ＭＳ ゴシック" pitchFamily="49" charset="-128"/>
          </a:endParaRPr>
        </a:p>
        <a:p>
          <a:pPr algn="l" rtl="0">
            <a:lnSpc>
              <a:spcPts val="1100"/>
            </a:lnSpc>
            <a:defRPr sz="1000"/>
          </a:pPr>
          <a:r>
            <a:rPr lang="ja-JP" altLang="en-US" sz="1100" b="1" i="0" u="none" strike="noStrike" baseline="0">
              <a:solidFill>
                <a:srgbClr val="333399"/>
              </a:solidFill>
              <a:latin typeface="ＭＳ ゴシック" pitchFamily="49" charset="-128"/>
              <a:ea typeface="ＭＳ ゴシック" pitchFamily="49" charset="-128"/>
            </a:rPr>
            <a:t>　今後の充実したライフプランを作りましょう。</a:t>
          </a:r>
        </a:p>
        <a:p>
          <a:pPr algn="l" rtl="0">
            <a:lnSpc>
              <a:spcPts val="1100"/>
            </a:lnSpc>
            <a:defRPr sz="1000"/>
          </a:pPr>
          <a:r>
            <a:rPr lang="ja-JP" altLang="en-US" sz="1100" b="1" i="0" u="none" strike="noStrike" baseline="0">
              <a:solidFill>
                <a:srgbClr val="333399"/>
              </a:solidFill>
              <a:latin typeface="ＭＳ Ｐ明朝"/>
              <a:ea typeface="ＭＳ Ｐ明朝"/>
            </a:rPr>
            <a:t>　　</a:t>
          </a:r>
          <a:r>
            <a:rPr lang="ja-JP" altLang="en-US" sz="1050" b="1" i="0" u="none" strike="noStrike" baseline="0">
              <a:solidFill>
                <a:srgbClr val="333399"/>
              </a:solidFill>
              <a:latin typeface="ＭＳ Ｐ明朝"/>
              <a:ea typeface="ＭＳ Ｐ明朝"/>
            </a:rPr>
            <a:t>　</a:t>
          </a:r>
          <a:r>
            <a:rPr lang="en-US" altLang="ja-JP" sz="1050" b="1" i="0" u="none" strike="noStrike" baseline="0">
              <a:solidFill>
                <a:srgbClr val="FF0000"/>
              </a:solidFill>
              <a:latin typeface="ＭＳ Ｐゴシック"/>
              <a:ea typeface="ＭＳ Ｐゴシック"/>
            </a:rPr>
            <a:t>※</a:t>
          </a:r>
          <a:r>
            <a:rPr lang="ja-JP" altLang="en-US" sz="1050" b="1" i="0" u="none" strike="noStrike" baseline="0">
              <a:solidFill>
                <a:srgbClr val="FF0000"/>
              </a:solidFill>
              <a:latin typeface="ＭＳ Ｐゴシック"/>
              <a:ea typeface="ＭＳ Ｐゴシック"/>
            </a:rPr>
            <a:t>本シートは、</a:t>
          </a:r>
          <a:r>
            <a:rPr lang="en-US" altLang="ja-JP" sz="1050" b="1" i="0" u="none" strike="noStrike" baseline="0">
              <a:solidFill>
                <a:srgbClr val="FF0000"/>
              </a:solidFill>
              <a:latin typeface="ＭＳ Ｐゴシック"/>
              <a:ea typeface="ＭＳ Ｐゴシック"/>
            </a:rPr>
            <a:t>41</a:t>
          </a:r>
          <a:r>
            <a:rPr lang="ja-JP" altLang="en-US" sz="1050" b="1" i="0" u="none" strike="noStrike" baseline="0">
              <a:solidFill>
                <a:srgbClr val="FF0000"/>
              </a:solidFill>
              <a:latin typeface="ＭＳ Ｐゴシック"/>
              <a:ea typeface="ＭＳ Ｐゴシック"/>
            </a:rPr>
            <a:t>年分の家計プランが入力できるよう作成されておりますが、全期間を</a:t>
          </a:r>
        </a:p>
        <a:p>
          <a:pPr algn="l" rtl="0">
            <a:lnSpc>
              <a:spcPts val="1000"/>
            </a:lnSpc>
            <a:defRPr sz="1000"/>
          </a:pPr>
          <a:r>
            <a:rPr lang="ja-JP" altLang="en-US" sz="1050" b="1" i="0" u="none" strike="noStrike" baseline="0">
              <a:solidFill>
                <a:srgbClr val="FF0000"/>
              </a:solidFill>
              <a:latin typeface="ＭＳ Ｐゴシック"/>
              <a:ea typeface="ＭＳ Ｐゴシック"/>
            </a:rPr>
            <a:t>　　　　　作成しなければならないものではありません。ご本人の年齢や家族状況・将来展望</a:t>
          </a:r>
        </a:p>
        <a:p>
          <a:pPr algn="l" rtl="0">
            <a:lnSpc>
              <a:spcPts val="1100"/>
            </a:lnSpc>
            <a:defRPr sz="1000"/>
          </a:pPr>
          <a:r>
            <a:rPr lang="ja-JP" altLang="en-US" sz="1050" b="1" i="0" u="none" strike="noStrike" baseline="0">
              <a:solidFill>
                <a:srgbClr val="FF0000"/>
              </a:solidFill>
              <a:latin typeface="ＭＳ Ｐゴシック"/>
              <a:ea typeface="ＭＳ Ｐゴシック"/>
            </a:rPr>
            <a:t>　　　　　の必要性等を勘案のうえ、適切な期間のプランを作成してください。</a:t>
          </a:r>
        </a:p>
        <a:p>
          <a:pPr algn="l" rtl="0">
            <a:lnSpc>
              <a:spcPts val="1200"/>
            </a:lnSpc>
            <a:defRPr sz="1000"/>
          </a:pPr>
          <a:r>
            <a:rPr lang="ja-JP" altLang="en-US" sz="1050" b="1" i="0" u="none" strike="noStrike" baseline="0">
              <a:solidFill>
                <a:srgbClr val="000000"/>
              </a:solidFill>
              <a:latin typeface="HG丸ｺﾞｼｯｸM-PRO"/>
              <a:ea typeface="HG丸ｺﾞｼｯｸM-PRO"/>
            </a:rPr>
            <a:t>　　　</a:t>
          </a:r>
        </a:p>
      </xdr:txBody>
    </xdr:sp>
    <xdr:clientData/>
  </xdr:twoCellAnchor>
  <xdr:twoCellAnchor>
    <xdr:from>
      <xdr:col>0</xdr:col>
      <xdr:colOff>117325</xdr:colOff>
      <xdr:row>95</xdr:row>
      <xdr:rowOff>84608</xdr:rowOff>
    </xdr:from>
    <xdr:to>
      <xdr:col>9</xdr:col>
      <xdr:colOff>452856</xdr:colOff>
      <xdr:row>106</xdr:row>
      <xdr:rowOff>93064</xdr:rowOff>
    </xdr:to>
    <xdr:sp macro="" textlink="">
      <xdr:nvSpPr>
        <xdr:cNvPr id="15" name="テキスト ボックス 14">
          <a:extLst>
            <a:ext uri="{FF2B5EF4-FFF2-40B4-BE49-F238E27FC236}">
              <a16:creationId xmlns:a16="http://schemas.microsoft.com/office/drawing/2014/main" id="{596E5938-8F76-6C27-5C0D-0A0862BBAC68}"/>
            </a:ext>
          </a:extLst>
        </xdr:cNvPr>
        <xdr:cNvSpPr txBox="1"/>
      </xdr:nvSpPr>
      <xdr:spPr>
        <a:xfrm>
          <a:off x="117325" y="15376304"/>
          <a:ext cx="5751211" cy="1782665"/>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kumimoji="1" lang="en-US" altLang="ja-JP" sz="1000">
            <a:latin typeface="HG丸ｺﾞｼｯｸM-PRO" pitchFamily="50" charset="-128"/>
            <a:ea typeface="HG丸ｺﾞｼｯｸM-PRO" pitchFamily="50" charset="-128"/>
          </a:endParaRPr>
        </a:p>
        <a:p>
          <a:pPr>
            <a:lnSpc>
              <a:spcPts val="1300"/>
            </a:lnSpc>
          </a:pPr>
          <a:r>
            <a:rPr kumimoji="1" lang="ja-JP" altLang="en-US" sz="1000">
              <a:latin typeface="HG丸ｺﾞｼｯｸM-PRO" pitchFamily="50" charset="-128"/>
              <a:ea typeface="HG丸ｺﾞｼｯｸM-PRO" pitchFamily="50" charset="-128"/>
            </a:rPr>
            <a:t>■貯蓄の累計を住宅ローンの頭金に活用したり、定年時までに積み立てた貯蓄残高を定年後の</a:t>
          </a:r>
          <a:endParaRPr kumimoji="1" lang="en-US" altLang="ja-JP" sz="1000">
            <a:latin typeface="HG丸ｺﾞｼｯｸM-PRO" pitchFamily="50" charset="-128"/>
            <a:ea typeface="HG丸ｺﾞｼｯｸM-PRO" pitchFamily="50" charset="-128"/>
          </a:endParaRPr>
        </a:p>
        <a:p>
          <a:pPr>
            <a:lnSpc>
              <a:spcPts val="1300"/>
            </a:lnSpc>
          </a:pPr>
          <a:r>
            <a:rPr kumimoji="1" lang="ja-JP" altLang="en-US" sz="1000">
              <a:latin typeface="HG丸ｺﾞｼｯｸM-PRO" pitchFamily="50" charset="-128"/>
              <a:ea typeface="HG丸ｺﾞｼｯｸM-PRO" pitchFamily="50" charset="-128"/>
            </a:rPr>
            <a:t>　資金と合算する場合など、計算式では想定していないお金の使い方をすることがあります。</a:t>
          </a:r>
          <a:endParaRPr kumimoji="1" lang="en-US" altLang="ja-JP" sz="1000">
            <a:latin typeface="HG丸ｺﾞｼｯｸM-PRO" pitchFamily="50" charset="-128"/>
            <a:ea typeface="HG丸ｺﾞｼｯｸM-PRO" pitchFamily="50" charset="-128"/>
          </a:endParaRPr>
        </a:p>
        <a:p>
          <a:pPr>
            <a:lnSpc>
              <a:spcPts val="1300"/>
            </a:lnSpc>
          </a:pPr>
          <a:r>
            <a:rPr kumimoji="1" lang="ja-JP" altLang="en-US" sz="1000">
              <a:latin typeface="HG丸ｺﾞｼｯｸM-PRO" pitchFamily="50" charset="-128"/>
              <a:ea typeface="HG丸ｺﾞｼｯｸM-PRO" pitchFamily="50" charset="-128"/>
            </a:rPr>
            <a:t>　この場合には、該当するセルの計算式を消去し、そこに実際の金額を入力して使用する必要</a:t>
          </a:r>
          <a:endParaRPr kumimoji="1" lang="en-US" altLang="ja-JP" sz="1000">
            <a:latin typeface="HG丸ｺﾞｼｯｸM-PRO" pitchFamily="50" charset="-128"/>
            <a:ea typeface="HG丸ｺﾞｼｯｸM-PRO" pitchFamily="50" charset="-128"/>
          </a:endParaRPr>
        </a:p>
        <a:p>
          <a:pPr>
            <a:lnSpc>
              <a:spcPts val="1300"/>
            </a:lnSpc>
          </a:pPr>
          <a:r>
            <a:rPr kumimoji="1" lang="ja-JP" altLang="en-US" sz="1000">
              <a:latin typeface="HG丸ｺﾞｼｯｸM-PRO" pitchFamily="50" charset="-128"/>
              <a:ea typeface="HG丸ｺﾞｼｯｸM-PRO" pitchFamily="50" charset="-128"/>
            </a:rPr>
            <a:t>　があります</a:t>
          </a:r>
          <a:r>
            <a:rPr kumimoji="1" lang="ja-JP" altLang="en-US" sz="1000" b="0">
              <a:latin typeface="HG丸ｺﾞｼｯｸM-PRO" pitchFamily="50" charset="-128"/>
              <a:ea typeface="HG丸ｺﾞｼｯｸM-PRO" pitchFamily="50" charset="-128"/>
            </a:rPr>
            <a:t>。</a:t>
          </a:r>
          <a:endParaRPr kumimoji="1" lang="en-US" altLang="ja-JP" sz="1000" b="0">
            <a:latin typeface="HG丸ｺﾞｼｯｸM-PRO" pitchFamily="50" charset="-128"/>
            <a:ea typeface="HG丸ｺﾞｼｯｸM-PRO" pitchFamily="50" charset="-128"/>
          </a:endParaRPr>
        </a:p>
        <a:p>
          <a:pPr>
            <a:lnSpc>
              <a:spcPts val="1300"/>
            </a:lnSpc>
          </a:pPr>
          <a:endParaRPr kumimoji="1" lang="en-US" altLang="ja-JP" sz="1000" b="0">
            <a:latin typeface="HG丸ｺﾞｼｯｸM-PRO" pitchFamily="50" charset="-128"/>
            <a:ea typeface="HG丸ｺﾞｼｯｸM-PRO" pitchFamily="50" charset="-128"/>
          </a:endParaRPr>
        </a:p>
        <a:p>
          <a:pPr>
            <a:lnSpc>
              <a:spcPts val="1300"/>
            </a:lnSpc>
          </a:pPr>
          <a:r>
            <a:rPr kumimoji="1" lang="ja-JP" altLang="en-US" sz="1000">
              <a:solidFill>
                <a:sysClr val="windowText" lastClr="000000"/>
              </a:solidFill>
              <a:latin typeface="HG丸ｺﾞｼｯｸM-PRO" pitchFamily="50" charset="-128"/>
              <a:ea typeface="HG丸ｺﾞｼｯｸM-PRO" pitchFamily="50" charset="-128"/>
            </a:rPr>
            <a:t>■収入項目・支出項目の区分については、あくまでも例であり、ご利用される方の実態に合わ</a:t>
          </a:r>
          <a:endParaRPr kumimoji="1" lang="en-US" altLang="ja-JP" sz="1000">
            <a:solidFill>
              <a:sysClr val="windowText" lastClr="000000"/>
            </a:solidFill>
            <a:latin typeface="HG丸ｺﾞｼｯｸM-PRO" pitchFamily="50" charset="-128"/>
            <a:ea typeface="HG丸ｺﾞｼｯｸM-PRO" pitchFamily="50" charset="-128"/>
          </a:endParaRPr>
        </a:p>
        <a:p>
          <a:pPr>
            <a:lnSpc>
              <a:spcPts val="1300"/>
            </a:lnSpc>
          </a:pPr>
          <a:r>
            <a:rPr kumimoji="1" lang="ja-JP" altLang="en-US" sz="1000">
              <a:solidFill>
                <a:sysClr val="windowText" lastClr="000000"/>
              </a:solidFill>
              <a:latin typeface="HG丸ｺﾞｼｯｸM-PRO" pitchFamily="50" charset="-128"/>
              <a:ea typeface="HG丸ｺﾞｼｯｸM-PRO" pitchFamily="50" charset="-128"/>
            </a:rPr>
            <a:t>　せ、項目（行）の追加等を行ない、より使用しやすいようにカスタマイズしてご利用いただい</a:t>
          </a:r>
          <a:endParaRPr kumimoji="1" lang="en-US" altLang="ja-JP" sz="1000">
            <a:solidFill>
              <a:sysClr val="windowText" lastClr="000000"/>
            </a:solidFill>
            <a:latin typeface="HG丸ｺﾞｼｯｸM-PRO" pitchFamily="50" charset="-128"/>
            <a:ea typeface="HG丸ｺﾞｼｯｸM-PRO" pitchFamily="50" charset="-128"/>
          </a:endParaRPr>
        </a:p>
        <a:p>
          <a:pPr>
            <a:lnSpc>
              <a:spcPts val="1300"/>
            </a:lnSpc>
          </a:pPr>
          <a:r>
            <a:rPr kumimoji="1" lang="ja-JP" altLang="en-US" sz="1000">
              <a:solidFill>
                <a:sysClr val="windowText" lastClr="000000"/>
              </a:solidFill>
              <a:latin typeface="HG丸ｺﾞｼｯｸM-PRO" pitchFamily="50" charset="-128"/>
              <a:ea typeface="HG丸ｺﾞｼｯｸM-PRO" pitchFamily="50" charset="-128"/>
            </a:rPr>
            <a:t>　ても構いません。</a:t>
          </a:r>
          <a:endParaRPr kumimoji="1" lang="en-US" altLang="ja-JP" sz="1000">
            <a:solidFill>
              <a:sysClr val="windowText" lastClr="000000"/>
            </a:solidFill>
            <a:latin typeface="HG丸ｺﾞｼｯｸM-PRO" pitchFamily="50" charset="-128"/>
            <a:ea typeface="HG丸ｺﾞｼｯｸM-PRO" pitchFamily="50" charset="-128"/>
          </a:endParaRPr>
        </a:p>
      </xdr:txBody>
    </xdr:sp>
    <xdr:clientData/>
  </xdr:twoCellAnchor>
  <xdr:twoCellAnchor>
    <xdr:from>
      <xdr:col>0</xdr:col>
      <xdr:colOff>168472</xdr:colOff>
      <xdr:row>60</xdr:row>
      <xdr:rowOff>149039</xdr:rowOff>
    </xdr:from>
    <xdr:to>
      <xdr:col>9</xdr:col>
      <xdr:colOff>570723</xdr:colOff>
      <xdr:row>74</xdr:row>
      <xdr:rowOff>24124</xdr:rowOff>
    </xdr:to>
    <xdr:sp macro="" textlink="">
      <xdr:nvSpPr>
        <xdr:cNvPr id="16" name="テキスト ボックス 15">
          <a:extLst>
            <a:ext uri="{FF2B5EF4-FFF2-40B4-BE49-F238E27FC236}">
              <a16:creationId xmlns:a16="http://schemas.microsoft.com/office/drawing/2014/main" id="{2F55160F-E38B-001E-AB76-7EA1DD9DFDD5}"/>
            </a:ext>
          </a:extLst>
        </xdr:cNvPr>
        <xdr:cNvSpPr txBox="1"/>
      </xdr:nvSpPr>
      <xdr:spPr>
        <a:xfrm>
          <a:off x="168472" y="9795524"/>
          <a:ext cx="5817931" cy="2133170"/>
        </a:xfrm>
        <a:prstGeom prst="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rtl="0">
            <a:lnSpc>
              <a:spcPts val="2200"/>
            </a:lnSpc>
            <a:defRPr sz="1000"/>
          </a:pPr>
          <a:r>
            <a:rPr lang="ja-JP" altLang="en-US" sz="1800" b="1" i="0" u="none" strike="noStrike" baseline="0">
              <a:solidFill>
                <a:srgbClr val="0080C0"/>
              </a:solidFill>
              <a:latin typeface="HG丸ｺﾞｼｯｸM-PRO"/>
              <a:ea typeface="HG丸ｺﾞｼｯｸM-PRO"/>
            </a:rPr>
            <a:t>手順</a:t>
          </a:r>
          <a:r>
            <a:rPr lang="en-US" altLang="ja-JP" sz="1800" b="1" i="0" u="none" strike="noStrike" baseline="0">
              <a:solidFill>
                <a:srgbClr val="0080C0"/>
              </a:solidFill>
              <a:latin typeface="HG丸ｺﾞｼｯｸM-PRO"/>
              <a:ea typeface="HG丸ｺﾞｼｯｸM-PRO"/>
            </a:rPr>
            <a:t>5</a:t>
          </a:r>
          <a:r>
            <a:rPr lang="ja-JP" altLang="en-US" sz="1200" b="0" i="0" u="none" strike="noStrike" baseline="0">
              <a:solidFill>
                <a:srgbClr val="000000"/>
              </a:solidFill>
              <a:latin typeface="HG丸ｺﾞｼｯｸM-PRO"/>
              <a:ea typeface="HG丸ｺﾞｼｯｸM-PRO"/>
            </a:rPr>
            <a:t>　</a:t>
          </a:r>
          <a:r>
            <a:rPr lang="ja-JP" altLang="en-US" sz="1200" b="1" i="0" u="none" strike="noStrike" baseline="0">
              <a:solidFill>
                <a:srgbClr val="FF0000"/>
              </a:solidFill>
              <a:latin typeface="ＭＳ ゴシック"/>
              <a:ea typeface="ＭＳ ゴシック"/>
            </a:rPr>
            <a:t>前年までの現金残高・　貯蓄残高の入力</a:t>
          </a:r>
          <a:r>
            <a:rPr lang="ja-JP" altLang="en-US" sz="1050" b="1" i="0" u="none" strike="noStrike" baseline="0">
              <a:solidFill>
                <a:schemeClr val="tx1"/>
              </a:solidFill>
              <a:latin typeface="ＭＳ ゴシック"/>
              <a:ea typeface="ＭＳ ゴシック"/>
            </a:rPr>
            <a:t>（各項目名の上の枠内に入力）</a:t>
          </a:r>
          <a:endParaRPr lang="ja-JP" altLang="en-US" sz="1050" b="0" i="0" u="none" strike="noStrike" baseline="0">
            <a:solidFill>
              <a:schemeClr val="tx1"/>
            </a:solidFill>
            <a:latin typeface="ＭＳ ゴシック"/>
            <a:ea typeface="ＭＳ ゴシック"/>
          </a:endParaRPr>
        </a:p>
        <a:p>
          <a:pPr algn="l" rtl="0">
            <a:lnSpc>
              <a:spcPts val="1400"/>
            </a:lnSpc>
            <a:defRPr sz="1000"/>
          </a:pPr>
          <a:r>
            <a:rPr lang="ja-JP" altLang="en-US" sz="1200" b="1" i="0" u="none" strike="noStrike" baseline="0">
              <a:solidFill>
                <a:srgbClr val="000000"/>
              </a:solidFill>
              <a:latin typeface="ＭＳ ゴシック"/>
              <a:ea typeface="ＭＳ ゴシック"/>
            </a:rPr>
            <a:t>  ①「</a:t>
          </a:r>
          <a:r>
            <a:rPr lang="en-US" altLang="ja-JP" sz="1200" b="1" i="0" u="none" strike="noStrike" baseline="0">
              <a:solidFill>
                <a:srgbClr val="000000"/>
              </a:solidFill>
              <a:latin typeface="ＭＳ ゴシック"/>
              <a:ea typeface="ＭＳ ゴシック"/>
            </a:rPr>
            <a:t>19 </a:t>
          </a:r>
          <a:r>
            <a:rPr lang="ja-JP" altLang="en-US" sz="1200" b="1" i="0" u="none" strike="noStrike" baseline="0">
              <a:solidFill>
                <a:srgbClr val="000000"/>
              </a:solidFill>
              <a:latin typeface="ＭＳ ゴシック"/>
              <a:ea typeface="ＭＳ ゴシック"/>
            </a:rPr>
            <a:t>現金残高」</a:t>
          </a:r>
        </a:p>
        <a:p>
          <a:pPr algn="l" rtl="0">
            <a:lnSpc>
              <a:spcPts val="1400"/>
            </a:lnSpc>
            <a:defRPr sz="1000"/>
          </a:pPr>
          <a:r>
            <a:rPr lang="ja-JP" altLang="en-US" sz="1200" b="1" i="0" u="none" strike="noStrike" baseline="0">
              <a:solidFill>
                <a:srgbClr val="000000"/>
              </a:solidFill>
              <a:latin typeface="ＭＳ ゴシック"/>
              <a:ea typeface="ＭＳ ゴシック"/>
            </a:rPr>
            <a:t>    </a:t>
          </a:r>
          <a:r>
            <a:rPr lang="ja-JP" altLang="en-US" sz="1200" b="0" i="0" u="none" strike="noStrike" baseline="0">
              <a:solidFill>
                <a:srgbClr val="000000"/>
              </a:solidFill>
              <a:latin typeface="HG丸ｺﾞｼｯｸM-PRO"/>
              <a:ea typeface="HG丸ｺﾞｼｯｸM-PRO"/>
            </a:rPr>
            <a:t>項目名の上の</a:t>
          </a:r>
          <a:r>
            <a:rPr lang="ja-JP" altLang="en-US" sz="1200" b="0" i="0" u="none" strike="noStrike" baseline="0">
              <a:solidFill>
                <a:srgbClr val="000000"/>
              </a:solidFill>
              <a:latin typeface="HG丸ｺﾞｼｯｸM-PRO"/>
              <a:ea typeface="HG丸ｺﾞｼｯｸM-PRO"/>
              <a:cs typeface="+mn-cs"/>
            </a:rPr>
            <a:t>枠内</a:t>
          </a:r>
          <a:r>
            <a:rPr lang="ja-JP" altLang="en-US" sz="1200" b="0" i="0" u="none" strike="noStrike" baseline="0">
              <a:solidFill>
                <a:srgbClr val="000000"/>
              </a:solidFill>
              <a:latin typeface="HG丸ｺﾞｼｯｸM-PRO"/>
              <a:ea typeface="HG丸ｺﾞｼｯｸM-PRO"/>
            </a:rPr>
            <a:t>に前年までの収支残を入力します。</a:t>
          </a:r>
          <a:r>
            <a:rPr lang="en-US" altLang="ja-JP" sz="1050" b="0" i="0" u="none" strike="noStrike" baseline="0">
              <a:solidFill>
                <a:srgbClr val="000000"/>
              </a:solidFill>
              <a:latin typeface="HG丸ｺﾞｼｯｸM-PRO"/>
              <a:ea typeface="HG丸ｺﾞｼｯｸM-PRO"/>
            </a:rPr>
            <a:t>(※1)</a:t>
          </a:r>
          <a:endParaRPr lang="ja-JP" altLang="en-US" sz="1050" b="0" i="0" u="none" strike="noStrike" baseline="0">
            <a:solidFill>
              <a:srgbClr val="000000"/>
            </a:solidFill>
            <a:latin typeface="HG丸ｺﾞｼｯｸM-PRO"/>
            <a:ea typeface="HG丸ｺﾞｼｯｸM-PRO"/>
          </a:endParaRPr>
        </a:p>
        <a:p>
          <a:pPr algn="l" rtl="0">
            <a:lnSpc>
              <a:spcPts val="1400"/>
            </a:lnSpc>
            <a:defRPr sz="1000"/>
          </a:pPr>
          <a:r>
            <a:rPr lang="ja-JP" altLang="en-US" sz="1200" b="0" i="0" u="none" strike="noStrike" baseline="0">
              <a:solidFill>
                <a:srgbClr val="000000"/>
              </a:solidFill>
              <a:latin typeface="HG丸ｺﾞｼｯｸM-PRO"/>
              <a:ea typeface="HG丸ｺﾞｼｯｸM-PRO"/>
            </a:rPr>
            <a:t>      </a:t>
          </a:r>
          <a:r>
            <a:rPr lang="en-US" altLang="ja-JP" sz="1200" b="0" i="0" u="none" strike="noStrike" baseline="0">
              <a:solidFill>
                <a:srgbClr val="000000"/>
              </a:solidFill>
              <a:latin typeface="HG丸ｺﾞｼｯｸM-PRO"/>
              <a:ea typeface="HG丸ｺﾞｼｯｸM-PRO"/>
            </a:rPr>
            <a:t>(</a:t>
          </a:r>
          <a:r>
            <a:rPr lang="ja-JP" altLang="en-US" sz="1000" b="0" i="0" u="none" strike="noStrike" baseline="0">
              <a:solidFill>
                <a:srgbClr val="000000"/>
              </a:solidFill>
              <a:latin typeface="HG丸ｺﾞｼｯｸM-PRO"/>
              <a:ea typeface="HG丸ｺﾞｼｯｸM-PRO"/>
            </a:rPr>
            <a:t>「前年収支残」とは、天引き貯蓄や積み立て以外の預貯金を合計した額で、いわゆる手持</a:t>
          </a:r>
          <a:endParaRPr lang="en-US" altLang="ja-JP" sz="1000" b="0" i="0" u="none" strike="noStrike" baseline="0">
            <a:solidFill>
              <a:srgbClr val="000000"/>
            </a:solidFill>
            <a:latin typeface="HG丸ｺﾞｼｯｸM-PRO"/>
            <a:ea typeface="HG丸ｺﾞｼｯｸM-PRO"/>
          </a:endParaRPr>
        </a:p>
        <a:p>
          <a:pPr algn="l" rtl="0">
            <a:lnSpc>
              <a:spcPts val="1400"/>
            </a:lnSpc>
            <a:defRPr sz="1000"/>
          </a:pPr>
          <a:r>
            <a:rPr lang="ja-JP" altLang="en-US" sz="1000" b="0" i="0" u="none" strike="noStrike" baseline="0">
              <a:solidFill>
                <a:srgbClr val="000000"/>
              </a:solidFill>
              <a:latin typeface="HG丸ｺﾞｼｯｸM-PRO"/>
              <a:ea typeface="HG丸ｺﾞｼｯｸM-PRO"/>
            </a:rPr>
            <a:t>　　　ち資金ともいえるものです。</a:t>
          </a:r>
          <a:r>
            <a:rPr lang="en-US" altLang="ja-JP" sz="1000" b="0" i="0" u="none" strike="noStrike" baseline="0">
              <a:solidFill>
                <a:srgbClr val="000000"/>
              </a:solidFill>
              <a:latin typeface="HG丸ｺﾞｼｯｸM-PRO"/>
              <a:ea typeface="HG丸ｺﾞｼｯｸM-PRO"/>
            </a:rPr>
            <a:t>)</a:t>
          </a:r>
        </a:p>
        <a:p>
          <a:pPr algn="l" rtl="0">
            <a:lnSpc>
              <a:spcPts val="1500"/>
            </a:lnSpc>
            <a:defRPr sz="1000"/>
          </a:pPr>
          <a:r>
            <a:rPr lang="en-US" altLang="ja-JP" sz="1200" b="1" i="0" u="none" strike="noStrike" baseline="0">
              <a:solidFill>
                <a:srgbClr val="000000"/>
              </a:solidFill>
              <a:latin typeface="ＭＳ ゴシック"/>
              <a:ea typeface="ＭＳ ゴシック"/>
            </a:rPr>
            <a:t>  ②</a:t>
          </a:r>
          <a:r>
            <a:rPr lang="ja-JP" altLang="en-US" sz="1200" b="1" i="0" u="none" strike="noStrike" baseline="0">
              <a:solidFill>
                <a:srgbClr val="000000"/>
              </a:solidFill>
              <a:latin typeface="ＭＳ ゴシック"/>
              <a:ea typeface="ＭＳ ゴシック"/>
            </a:rPr>
            <a:t>「</a:t>
          </a:r>
          <a:r>
            <a:rPr lang="en-US" altLang="ja-JP" sz="1200" b="1" i="0" u="none" strike="noStrike" baseline="0">
              <a:solidFill>
                <a:srgbClr val="000000"/>
              </a:solidFill>
              <a:latin typeface="ＭＳ ゴシック"/>
              <a:ea typeface="ＭＳ ゴシック"/>
            </a:rPr>
            <a:t>20 </a:t>
          </a:r>
          <a:r>
            <a:rPr lang="ja-JP" altLang="en-US" sz="1200" b="1" i="0" u="none" strike="noStrike" baseline="0">
              <a:solidFill>
                <a:srgbClr val="000000"/>
              </a:solidFill>
              <a:latin typeface="ＭＳ ゴシック"/>
              <a:ea typeface="ＭＳ ゴシック"/>
            </a:rPr>
            <a:t>貯蓄残高」 </a:t>
          </a:r>
        </a:p>
        <a:p>
          <a:pPr algn="l" rtl="0">
            <a:lnSpc>
              <a:spcPts val="1400"/>
            </a:lnSpc>
            <a:defRPr sz="1000"/>
          </a:pPr>
          <a:r>
            <a:rPr lang="ja-JP" altLang="en-US" sz="1200" b="1" i="0" u="none" strike="noStrike" baseline="0">
              <a:solidFill>
                <a:srgbClr val="000000"/>
              </a:solidFill>
              <a:latin typeface="ＭＳ ゴシック"/>
              <a:ea typeface="ＭＳ ゴシック"/>
            </a:rPr>
            <a:t>    </a:t>
          </a:r>
          <a:r>
            <a:rPr lang="ja-JP" altLang="en-US" sz="1200" b="0" i="0" u="none" strike="noStrike" baseline="0">
              <a:solidFill>
                <a:srgbClr val="000000"/>
              </a:solidFill>
              <a:latin typeface="HG丸ｺﾞｼｯｸM-PRO"/>
              <a:ea typeface="HG丸ｺﾞｼｯｸM-PRO"/>
            </a:rPr>
            <a:t>財形貯蓄や積立預金などの一定の目的のために積み立ててきた貯蓄の</a:t>
          </a:r>
        </a:p>
        <a:p>
          <a:pPr algn="l" rtl="0">
            <a:lnSpc>
              <a:spcPts val="1500"/>
            </a:lnSpc>
            <a:defRPr sz="1000"/>
          </a:pPr>
          <a:r>
            <a:rPr lang="ja-JP" altLang="en-US" sz="1200" b="0" i="0" u="none" strike="noStrike" baseline="0">
              <a:solidFill>
                <a:srgbClr val="000000"/>
              </a:solidFill>
              <a:latin typeface="HG丸ｺﾞｼｯｸM-PRO"/>
              <a:ea typeface="HG丸ｺﾞｼｯｸM-PRO"/>
            </a:rPr>
            <a:t>　　前年までの累計残高を項目名の上の枠内に入力します。</a:t>
          </a:r>
          <a:endParaRPr lang="ja-JP" altLang="en-US" sz="1000" b="0" i="0" u="none" strike="noStrike" baseline="0">
            <a:solidFill>
              <a:srgbClr val="000000"/>
            </a:solidFill>
            <a:latin typeface="HG丸ｺﾞｼｯｸM-PRO"/>
            <a:ea typeface="HG丸ｺﾞｼｯｸM-PRO"/>
          </a:endParaRPr>
        </a:p>
      </xdr:txBody>
    </xdr:sp>
    <xdr:clientData/>
  </xdr:twoCellAnchor>
  <xdr:twoCellAnchor>
    <xdr:from>
      <xdr:col>0</xdr:col>
      <xdr:colOff>191806</xdr:colOff>
      <xdr:row>75</xdr:row>
      <xdr:rowOff>82695</xdr:rowOff>
    </xdr:from>
    <xdr:to>
      <xdr:col>3</xdr:col>
      <xdr:colOff>352305</xdr:colOff>
      <xdr:row>77</xdr:row>
      <xdr:rowOff>113018</xdr:rowOff>
    </xdr:to>
    <xdr:sp macro="" textlink="">
      <xdr:nvSpPr>
        <xdr:cNvPr id="9" name="角丸四角形 8">
          <a:extLst>
            <a:ext uri="{FF2B5EF4-FFF2-40B4-BE49-F238E27FC236}">
              <a16:creationId xmlns:a16="http://schemas.microsoft.com/office/drawing/2014/main" id="{96EBF274-6841-81D7-DB88-F46CC8E46D29}"/>
            </a:ext>
          </a:extLst>
        </xdr:cNvPr>
        <xdr:cNvSpPr/>
      </xdr:nvSpPr>
      <xdr:spPr bwMode="auto">
        <a:xfrm>
          <a:off x="219102" y="13034860"/>
          <a:ext cx="2233180" cy="383474"/>
        </a:xfrm>
        <a:prstGeom prst="roundRect">
          <a:avLst/>
        </a:prstGeom>
        <a:ln>
          <a:headEnd type="none" w="med" len="med"/>
          <a:tailEnd type="none" w="med" len="med"/>
        </a:ln>
      </xdr:spPr>
      <xdr:style>
        <a:lnRef idx="2">
          <a:schemeClr val="accent6">
            <a:shade val="50000"/>
          </a:schemeClr>
        </a:lnRef>
        <a:fillRef idx="1">
          <a:schemeClr val="accent6"/>
        </a:fillRef>
        <a:effectRef idx="0">
          <a:schemeClr val="accent6"/>
        </a:effectRef>
        <a:fontRef idx="minor">
          <a:schemeClr val="lt1"/>
        </a:fontRef>
      </xdr:style>
      <xdr:txBody>
        <a:bodyPr vertOverflow="clip" wrap="square" lIns="18288" tIns="0" rIns="0" bIns="0" rtlCol="0" anchor="ctr" upright="1"/>
        <a:lstStyle/>
        <a:p>
          <a:pPr algn="ctr"/>
          <a:r>
            <a:rPr kumimoji="1" lang="ja-JP" altLang="en-US" sz="1600" b="1">
              <a:latin typeface="ＭＳ Ｐゴシック" pitchFamily="50" charset="-128"/>
              <a:ea typeface="ＭＳ Ｐゴシック" pitchFamily="50" charset="-128"/>
            </a:rPr>
            <a:t>ここまでの入力で</a:t>
          </a:r>
        </a:p>
      </xdr:txBody>
    </xdr:sp>
    <xdr:clientData/>
  </xdr:twoCellAnchor>
  <xdr:twoCellAnchor>
    <xdr:from>
      <xdr:col>0</xdr:col>
      <xdr:colOff>104996</xdr:colOff>
      <xdr:row>93</xdr:row>
      <xdr:rowOff>150117</xdr:rowOff>
    </xdr:from>
    <xdr:to>
      <xdr:col>2</xdr:col>
      <xdr:colOff>255397</xdr:colOff>
      <xdr:row>95</xdr:row>
      <xdr:rowOff>86862</xdr:rowOff>
    </xdr:to>
    <xdr:sp macro="" textlink="">
      <xdr:nvSpPr>
        <xdr:cNvPr id="14" name="テキスト ボックス 13">
          <a:extLst>
            <a:ext uri="{FF2B5EF4-FFF2-40B4-BE49-F238E27FC236}">
              <a16:creationId xmlns:a16="http://schemas.microsoft.com/office/drawing/2014/main" id="{4C3BB5EB-1956-666C-3495-107EB1479884}"/>
            </a:ext>
          </a:extLst>
        </xdr:cNvPr>
        <xdr:cNvSpPr txBox="1"/>
      </xdr:nvSpPr>
      <xdr:spPr>
        <a:xfrm>
          <a:off x="104996" y="15119230"/>
          <a:ext cx="1353886" cy="259328"/>
        </a:xfrm>
        <a:prstGeom prst="rect">
          <a:avLst/>
        </a:prstGeom>
        <a:ln/>
      </xdr:spPr>
      <xdr:style>
        <a:lnRef idx="3">
          <a:schemeClr val="lt1"/>
        </a:lnRef>
        <a:fillRef idx="1">
          <a:schemeClr val="accent2"/>
        </a:fillRef>
        <a:effectRef idx="1">
          <a:schemeClr val="accent2"/>
        </a:effectRef>
        <a:fontRef idx="minor">
          <a:schemeClr val="lt1"/>
        </a:fontRef>
      </xdr:style>
      <xdr:txBody>
        <a:bodyPr vertOverflow="clip" wrap="square" rtlCol="0" anchor="ctr"/>
        <a:lstStyle/>
        <a:p>
          <a:pPr algn="ctr"/>
          <a:r>
            <a:rPr kumimoji="1" lang="ja-JP" altLang="en-US" sz="1400"/>
            <a:t>注 意 事 項</a:t>
          </a:r>
        </a:p>
      </xdr:txBody>
    </xdr:sp>
    <xdr:clientData/>
  </xdr:twoCellAnchor>
  <xdr:twoCellAnchor>
    <xdr:from>
      <xdr:col>0</xdr:col>
      <xdr:colOff>117326</xdr:colOff>
      <xdr:row>108</xdr:row>
      <xdr:rowOff>144255</xdr:rowOff>
    </xdr:from>
    <xdr:to>
      <xdr:col>9</xdr:col>
      <xdr:colOff>446654</xdr:colOff>
      <xdr:row>116</xdr:row>
      <xdr:rowOff>86680</xdr:rowOff>
    </xdr:to>
    <xdr:sp macro="" textlink="">
      <xdr:nvSpPr>
        <xdr:cNvPr id="19" name="テキスト ボックス 18">
          <a:extLst>
            <a:ext uri="{FF2B5EF4-FFF2-40B4-BE49-F238E27FC236}">
              <a16:creationId xmlns:a16="http://schemas.microsoft.com/office/drawing/2014/main" id="{8B579A49-9E2B-E794-CED7-24F7EDF6C86C}"/>
            </a:ext>
          </a:extLst>
        </xdr:cNvPr>
        <xdr:cNvSpPr txBox="1"/>
      </xdr:nvSpPr>
      <xdr:spPr>
        <a:xfrm>
          <a:off x="117326" y="17532743"/>
          <a:ext cx="5745008" cy="1567750"/>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300"/>
            </a:lnSpc>
          </a:pPr>
          <a:endParaRPr kumimoji="1" lang="en-US" altLang="ja-JP" sz="1000">
            <a:solidFill>
              <a:sysClr val="windowText" lastClr="000000"/>
            </a:solidFill>
            <a:latin typeface="HG丸ｺﾞｼｯｸM-PRO" pitchFamily="50" charset="-128"/>
            <a:ea typeface="HG丸ｺﾞｼｯｸM-PRO" pitchFamily="50" charset="-128"/>
          </a:endParaRPr>
        </a:p>
        <a:p>
          <a:pPr>
            <a:lnSpc>
              <a:spcPts val="1300"/>
            </a:lnSpc>
          </a:pPr>
          <a:r>
            <a:rPr kumimoji="1" lang="ja-JP" altLang="en-US" sz="1000">
              <a:solidFill>
                <a:sysClr val="windowText" lastClr="000000"/>
              </a:solidFill>
              <a:latin typeface="HG丸ｺﾞｼｯｸM-PRO" pitchFamily="50" charset="-128"/>
              <a:ea typeface="HG丸ｺﾞｼｯｸM-PRO" pitchFamily="50" charset="-128"/>
            </a:rPr>
            <a:t>■</a:t>
          </a:r>
          <a:r>
            <a:rPr lang="ja-JP" altLang="ja-JP" sz="1000">
              <a:solidFill>
                <a:sysClr val="windowText" lastClr="000000"/>
              </a:solidFill>
              <a:latin typeface="HG丸ｺﾞｼｯｸM-PRO" pitchFamily="50" charset="-128"/>
              <a:ea typeface="HG丸ｺﾞｼｯｸM-PRO" pitchFamily="50" charset="-128"/>
              <a:cs typeface="+mn-cs"/>
            </a:rPr>
            <a:t>本【</a:t>
          </a:r>
          <a:r>
            <a:rPr lang="en-US" altLang="ja-JP" sz="1000">
              <a:solidFill>
                <a:sysClr val="windowText" lastClr="000000"/>
              </a:solidFill>
              <a:latin typeface="HG丸ｺﾞｼｯｸM-PRO" pitchFamily="50" charset="-128"/>
              <a:ea typeface="HG丸ｺﾞｼｯｸM-PRO" pitchFamily="50" charset="-128"/>
              <a:cs typeface="+mn-cs"/>
            </a:rPr>
            <a:t>EXCEL</a:t>
          </a:r>
          <a:r>
            <a:rPr lang="ja-JP" altLang="ja-JP" sz="1000">
              <a:solidFill>
                <a:sysClr val="windowText" lastClr="000000"/>
              </a:solidFill>
              <a:latin typeface="HG丸ｺﾞｼｯｸM-PRO" pitchFamily="50" charset="-128"/>
              <a:ea typeface="HG丸ｺﾞｼｯｸM-PRO" pitchFamily="50" charset="-128"/>
              <a:cs typeface="+mn-cs"/>
            </a:rPr>
            <a:t>シート版】家計プランニングシート（以下、本シート</a:t>
          </a:r>
          <a:r>
            <a:rPr lang="en-US" altLang="ja-JP" sz="1000">
              <a:solidFill>
                <a:sysClr val="windowText" lastClr="000000"/>
              </a:solidFill>
              <a:latin typeface="HG丸ｺﾞｼｯｸM-PRO" pitchFamily="50" charset="-128"/>
              <a:ea typeface="HG丸ｺﾞｼｯｸM-PRO" pitchFamily="50" charset="-128"/>
              <a:cs typeface="+mn-cs"/>
            </a:rPr>
            <a:t>)</a:t>
          </a:r>
          <a:r>
            <a:rPr lang="ja-JP" altLang="ja-JP" sz="1000">
              <a:solidFill>
                <a:sysClr val="windowText" lastClr="000000"/>
              </a:solidFill>
              <a:latin typeface="HG丸ｺﾞｼｯｸM-PRO" pitchFamily="50" charset="-128"/>
              <a:ea typeface="HG丸ｺﾞｼｯｸM-PRO" pitchFamily="50" charset="-128"/>
              <a:cs typeface="+mn-cs"/>
            </a:rPr>
            <a:t>は、当社提供のセミナー</a:t>
          </a:r>
          <a:endParaRPr lang="en-US" altLang="ja-JP" sz="1000">
            <a:solidFill>
              <a:sysClr val="windowText" lastClr="000000"/>
            </a:solidFill>
            <a:latin typeface="HG丸ｺﾞｼｯｸM-PRO" pitchFamily="50" charset="-128"/>
            <a:ea typeface="HG丸ｺﾞｼｯｸM-PRO" pitchFamily="50" charset="-128"/>
            <a:cs typeface="+mn-cs"/>
          </a:endParaRPr>
        </a:p>
        <a:p>
          <a:pPr>
            <a:lnSpc>
              <a:spcPts val="1300"/>
            </a:lnSpc>
          </a:pPr>
          <a:r>
            <a:rPr lang="ja-JP" altLang="en-US" sz="1000">
              <a:solidFill>
                <a:sysClr val="windowText" lastClr="000000"/>
              </a:solidFill>
              <a:latin typeface="HG丸ｺﾞｼｯｸM-PRO" pitchFamily="50" charset="-128"/>
              <a:ea typeface="HG丸ｺﾞｼｯｸM-PRO" pitchFamily="50" charset="-128"/>
              <a:cs typeface="+mn-cs"/>
            </a:rPr>
            <a:t>　</a:t>
          </a:r>
          <a:r>
            <a:rPr lang="ja-JP" altLang="ja-JP" sz="1000">
              <a:solidFill>
                <a:sysClr val="windowText" lastClr="000000"/>
              </a:solidFill>
              <a:latin typeface="HG丸ｺﾞｼｯｸM-PRO" pitchFamily="50" charset="-128"/>
              <a:ea typeface="HG丸ｺﾞｼｯｸM-PRO" pitchFamily="50" charset="-128"/>
              <a:cs typeface="+mn-cs"/>
            </a:rPr>
            <a:t>に参加された皆様に無料で提供されています。本シートを利用した家計プランの作成は利用</a:t>
          </a:r>
          <a:endParaRPr lang="en-US" altLang="ja-JP" sz="1000">
            <a:solidFill>
              <a:sysClr val="windowText" lastClr="000000"/>
            </a:solidFill>
            <a:latin typeface="HG丸ｺﾞｼｯｸM-PRO" pitchFamily="50" charset="-128"/>
            <a:ea typeface="HG丸ｺﾞｼｯｸM-PRO" pitchFamily="50" charset="-128"/>
            <a:cs typeface="+mn-cs"/>
          </a:endParaRPr>
        </a:p>
        <a:p>
          <a:pPr>
            <a:lnSpc>
              <a:spcPts val="1300"/>
            </a:lnSpc>
          </a:pPr>
          <a:r>
            <a:rPr lang="ja-JP" altLang="en-US" sz="1000">
              <a:solidFill>
                <a:sysClr val="windowText" lastClr="000000"/>
              </a:solidFill>
              <a:latin typeface="HG丸ｺﾞｼｯｸM-PRO" pitchFamily="50" charset="-128"/>
              <a:ea typeface="HG丸ｺﾞｼｯｸM-PRO" pitchFamily="50" charset="-128"/>
              <a:cs typeface="+mn-cs"/>
            </a:rPr>
            <a:t>　</a:t>
          </a:r>
          <a:r>
            <a:rPr lang="ja-JP" altLang="ja-JP" sz="1000">
              <a:solidFill>
                <a:sysClr val="windowText" lastClr="000000"/>
              </a:solidFill>
              <a:latin typeface="HG丸ｺﾞｼｯｸM-PRO" pitchFamily="50" charset="-128"/>
              <a:ea typeface="HG丸ｺﾞｼｯｸM-PRO" pitchFamily="50" charset="-128"/>
              <a:cs typeface="+mn-cs"/>
            </a:rPr>
            <a:t>者</a:t>
          </a:r>
          <a:r>
            <a:rPr lang="ja-JP" altLang="en-US" sz="1000">
              <a:solidFill>
                <a:sysClr val="windowText" lastClr="000000"/>
              </a:solidFill>
              <a:latin typeface="HG丸ｺﾞｼｯｸM-PRO" pitchFamily="50" charset="-128"/>
              <a:ea typeface="HG丸ｺﾞｼｯｸM-PRO" pitchFamily="50" charset="-128"/>
              <a:cs typeface="+mn-cs"/>
            </a:rPr>
            <a:t>ご</a:t>
          </a:r>
          <a:r>
            <a:rPr lang="ja-JP" altLang="ja-JP" sz="1000">
              <a:solidFill>
                <a:sysClr val="windowText" lastClr="000000"/>
              </a:solidFill>
              <a:latin typeface="HG丸ｺﾞｼｯｸM-PRO" pitchFamily="50" charset="-128"/>
              <a:ea typeface="HG丸ｺﾞｼｯｸM-PRO" pitchFamily="50" charset="-128"/>
              <a:cs typeface="+mn-cs"/>
            </a:rPr>
            <a:t>自身の責任において行</a:t>
          </a:r>
          <a:r>
            <a:rPr lang="ja-JP" altLang="en-US" sz="1000">
              <a:solidFill>
                <a:sysClr val="windowText" lastClr="000000"/>
              </a:solidFill>
              <a:latin typeface="HG丸ｺﾞｼｯｸM-PRO" pitchFamily="50" charset="-128"/>
              <a:ea typeface="HG丸ｺﾞｼｯｸM-PRO" pitchFamily="50" charset="-128"/>
              <a:cs typeface="+mn-cs"/>
            </a:rPr>
            <a:t>な</a:t>
          </a:r>
          <a:r>
            <a:rPr lang="ja-JP" altLang="ja-JP" sz="1000">
              <a:solidFill>
                <a:sysClr val="windowText" lastClr="000000"/>
              </a:solidFill>
              <a:latin typeface="HG丸ｺﾞｼｯｸM-PRO" pitchFamily="50" charset="-128"/>
              <a:ea typeface="HG丸ｺﾞｼｯｸM-PRO" pitchFamily="50" charset="-128"/>
              <a:cs typeface="+mn-cs"/>
            </a:rPr>
            <a:t>っていただきますようお願い</a:t>
          </a:r>
          <a:r>
            <a:rPr lang="ja-JP" altLang="en-US" sz="1000">
              <a:solidFill>
                <a:sysClr val="windowText" lastClr="000000"/>
              </a:solidFill>
              <a:latin typeface="HG丸ｺﾞｼｯｸM-PRO" pitchFamily="50" charset="-128"/>
              <a:ea typeface="HG丸ｺﾞｼｯｸM-PRO" pitchFamily="50" charset="-128"/>
              <a:cs typeface="+mn-cs"/>
            </a:rPr>
            <a:t>いた</a:t>
          </a:r>
          <a:r>
            <a:rPr lang="ja-JP" altLang="ja-JP" sz="1000">
              <a:solidFill>
                <a:sysClr val="windowText" lastClr="000000"/>
              </a:solidFill>
              <a:latin typeface="HG丸ｺﾞｼｯｸM-PRO" pitchFamily="50" charset="-128"/>
              <a:ea typeface="HG丸ｺﾞｼｯｸM-PRO" pitchFamily="50" charset="-128"/>
              <a:cs typeface="+mn-cs"/>
            </a:rPr>
            <a:t>します。家計プラン作成結果の</a:t>
          </a:r>
          <a:endParaRPr lang="en-US" altLang="ja-JP" sz="1000">
            <a:solidFill>
              <a:sysClr val="windowText" lastClr="000000"/>
            </a:solidFill>
            <a:latin typeface="HG丸ｺﾞｼｯｸM-PRO" pitchFamily="50" charset="-128"/>
            <a:ea typeface="HG丸ｺﾞｼｯｸM-PRO" pitchFamily="50" charset="-128"/>
            <a:cs typeface="+mn-cs"/>
          </a:endParaRPr>
        </a:p>
        <a:p>
          <a:pPr>
            <a:lnSpc>
              <a:spcPts val="1300"/>
            </a:lnSpc>
          </a:pPr>
          <a:r>
            <a:rPr lang="ja-JP" altLang="en-US" sz="1000">
              <a:solidFill>
                <a:sysClr val="windowText" lastClr="000000"/>
              </a:solidFill>
              <a:latin typeface="HG丸ｺﾞｼｯｸM-PRO" pitchFamily="50" charset="-128"/>
              <a:ea typeface="HG丸ｺﾞｼｯｸM-PRO" pitchFamily="50" charset="-128"/>
              <a:cs typeface="+mn-cs"/>
            </a:rPr>
            <a:t>　</a:t>
          </a:r>
          <a:r>
            <a:rPr lang="ja-JP" altLang="ja-JP" sz="1000">
              <a:solidFill>
                <a:sysClr val="windowText" lastClr="000000"/>
              </a:solidFill>
              <a:latin typeface="HG丸ｺﾞｼｯｸM-PRO" pitchFamily="50" charset="-128"/>
              <a:ea typeface="HG丸ｺﾞｼｯｸM-PRO" pitchFamily="50" charset="-128"/>
              <a:cs typeface="+mn-cs"/>
            </a:rPr>
            <a:t>誤り、あるいは本シート利用により利用者が被ったいかなる損害についても一切の責任を負</a:t>
          </a:r>
          <a:endParaRPr lang="en-US" altLang="ja-JP" sz="1000">
            <a:solidFill>
              <a:sysClr val="windowText" lastClr="000000"/>
            </a:solidFill>
            <a:latin typeface="HG丸ｺﾞｼｯｸM-PRO" pitchFamily="50" charset="-128"/>
            <a:ea typeface="HG丸ｺﾞｼｯｸM-PRO" pitchFamily="50" charset="-128"/>
            <a:cs typeface="+mn-cs"/>
          </a:endParaRPr>
        </a:p>
        <a:p>
          <a:pPr>
            <a:lnSpc>
              <a:spcPts val="1300"/>
            </a:lnSpc>
          </a:pPr>
          <a:r>
            <a:rPr lang="ja-JP" altLang="en-US" sz="1000">
              <a:solidFill>
                <a:sysClr val="windowText" lastClr="000000"/>
              </a:solidFill>
              <a:latin typeface="HG丸ｺﾞｼｯｸM-PRO" pitchFamily="50" charset="-128"/>
              <a:ea typeface="HG丸ｺﾞｼｯｸM-PRO" pitchFamily="50" charset="-128"/>
              <a:cs typeface="+mn-cs"/>
            </a:rPr>
            <a:t>　</a:t>
          </a:r>
          <a:r>
            <a:rPr lang="ja-JP" altLang="ja-JP" sz="1000">
              <a:solidFill>
                <a:sysClr val="windowText" lastClr="000000"/>
              </a:solidFill>
              <a:latin typeface="HG丸ｺﾞｼｯｸM-PRO" pitchFamily="50" charset="-128"/>
              <a:ea typeface="HG丸ｺﾞｼｯｸM-PRO" pitchFamily="50" charset="-128"/>
              <a:cs typeface="+mn-cs"/>
            </a:rPr>
            <a:t>い</a:t>
          </a:r>
          <a:r>
            <a:rPr lang="ja-JP" altLang="en-US" sz="1000">
              <a:solidFill>
                <a:sysClr val="windowText" lastClr="000000"/>
              </a:solidFill>
              <a:latin typeface="HG丸ｺﾞｼｯｸM-PRO" pitchFamily="50" charset="-128"/>
              <a:ea typeface="HG丸ｺﾞｼｯｸM-PRO" pitchFamily="50" charset="-128"/>
              <a:cs typeface="+mn-cs"/>
            </a:rPr>
            <a:t>ません</a:t>
          </a:r>
          <a:r>
            <a:rPr lang="ja-JP" altLang="ja-JP" sz="1000">
              <a:solidFill>
                <a:sysClr val="windowText" lastClr="000000"/>
              </a:solidFill>
              <a:latin typeface="HG丸ｺﾞｼｯｸM-PRO" pitchFamily="50" charset="-128"/>
              <a:ea typeface="HG丸ｺﾞｼｯｸM-PRO" pitchFamily="50" charset="-128"/>
              <a:cs typeface="+mn-cs"/>
            </a:rPr>
            <a:t>。</a:t>
          </a:r>
        </a:p>
        <a:p>
          <a:pPr>
            <a:lnSpc>
              <a:spcPts val="1300"/>
            </a:lnSpc>
          </a:pPr>
          <a:r>
            <a:rPr lang="ja-JP" altLang="ja-JP" sz="1000">
              <a:solidFill>
                <a:sysClr val="windowText" lastClr="000000"/>
              </a:solidFill>
              <a:latin typeface="HG丸ｺﾞｼｯｸM-PRO" pitchFamily="50" charset="-128"/>
              <a:ea typeface="HG丸ｺﾞｼｯｸM-PRO" pitchFamily="50" charset="-128"/>
              <a:cs typeface="+mn-cs"/>
            </a:rPr>
            <a:t>　また、著作権は明治安田</a:t>
          </a:r>
          <a:r>
            <a:rPr lang="ja-JP" altLang="en-US" sz="1000">
              <a:solidFill>
                <a:sysClr val="windowText" lastClr="000000"/>
              </a:solidFill>
              <a:latin typeface="HG丸ｺﾞｼｯｸM-PRO" pitchFamily="50" charset="-128"/>
              <a:ea typeface="HG丸ｺﾞｼｯｸM-PRO" pitchFamily="50" charset="-128"/>
              <a:cs typeface="+mn-cs"/>
            </a:rPr>
            <a:t>商事</a:t>
          </a:r>
          <a:r>
            <a:rPr lang="ja-JP" altLang="ja-JP" sz="1000">
              <a:solidFill>
                <a:sysClr val="windowText" lastClr="000000"/>
              </a:solidFill>
              <a:latin typeface="HG丸ｺﾞｼｯｸM-PRO" pitchFamily="50" charset="-128"/>
              <a:ea typeface="HG丸ｺﾞｼｯｸM-PRO" pitchFamily="50" charset="-128"/>
              <a:cs typeface="+mn-cs"/>
            </a:rPr>
            <a:t>㈱に帰属しておりますので</a:t>
          </a:r>
          <a:r>
            <a:rPr lang="ja-JP" altLang="en-US" sz="1000">
              <a:solidFill>
                <a:sysClr val="windowText" lastClr="000000"/>
              </a:solidFill>
              <a:latin typeface="HG丸ｺﾞｼｯｸM-PRO" pitchFamily="50" charset="-128"/>
              <a:ea typeface="HG丸ｺﾞｼｯｸM-PRO" pitchFamily="50" charset="-128"/>
              <a:cs typeface="+mn-cs"/>
            </a:rPr>
            <a:t>、</a:t>
          </a:r>
          <a:r>
            <a:rPr lang="ja-JP" altLang="ja-JP" sz="1000">
              <a:solidFill>
                <a:sysClr val="windowText" lastClr="000000"/>
              </a:solidFill>
              <a:latin typeface="HG丸ｺﾞｼｯｸM-PRO" pitchFamily="50" charset="-128"/>
              <a:ea typeface="HG丸ｺﾞｼｯｸM-PRO" pitchFamily="50" charset="-128"/>
              <a:cs typeface="+mn-cs"/>
            </a:rPr>
            <a:t>無断複製・転載は固くお断りいた</a:t>
          </a:r>
          <a:endParaRPr lang="en-US" altLang="ja-JP" sz="1000">
            <a:solidFill>
              <a:sysClr val="windowText" lastClr="000000"/>
            </a:solidFill>
            <a:latin typeface="HG丸ｺﾞｼｯｸM-PRO" pitchFamily="50" charset="-128"/>
            <a:ea typeface="HG丸ｺﾞｼｯｸM-PRO" pitchFamily="50" charset="-128"/>
            <a:cs typeface="+mn-cs"/>
          </a:endParaRPr>
        </a:p>
        <a:p>
          <a:pPr>
            <a:lnSpc>
              <a:spcPts val="1300"/>
            </a:lnSpc>
          </a:pPr>
          <a:r>
            <a:rPr lang="ja-JP" altLang="en-US" sz="1000">
              <a:solidFill>
                <a:sysClr val="windowText" lastClr="000000"/>
              </a:solidFill>
              <a:latin typeface="HG丸ｺﾞｼｯｸM-PRO" pitchFamily="50" charset="-128"/>
              <a:ea typeface="HG丸ｺﾞｼｯｸM-PRO" pitchFamily="50" charset="-128"/>
              <a:cs typeface="+mn-cs"/>
            </a:rPr>
            <a:t>　</a:t>
          </a:r>
          <a:r>
            <a:rPr lang="ja-JP" altLang="ja-JP" sz="1000">
              <a:solidFill>
                <a:sysClr val="windowText" lastClr="000000"/>
              </a:solidFill>
              <a:latin typeface="HG丸ｺﾞｼｯｸM-PRO" pitchFamily="50" charset="-128"/>
              <a:ea typeface="HG丸ｺﾞｼｯｸM-PRO" pitchFamily="50" charset="-128"/>
              <a:cs typeface="+mn-cs"/>
            </a:rPr>
            <a:t>します。</a:t>
          </a:r>
        </a:p>
        <a:p>
          <a:pPr>
            <a:lnSpc>
              <a:spcPts val="1200"/>
            </a:lnSpc>
          </a:pPr>
          <a:endParaRPr kumimoji="1" lang="en-US" altLang="ja-JP" sz="1000">
            <a:solidFill>
              <a:sysClr val="windowText" lastClr="000000"/>
            </a:solidFill>
            <a:latin typeface="HG丸ｺﾞｼｯｸM-PRO" pitchFamily="50" charset="-128"/>
            <a:ea typeface="HG丸ｺﾞｼｯｸM-PRO" pitchFamily="50" charset="-128"/>
          </a:endParaRPr>
        </a:p>
      </xdr:txBody>
    </xdr:sp>
    <xdr:clientData/>
  </xdr:twoCellAnchor>
  <xdr:twoCellAnchor>
    <xdr:from>
      <xdr:col>0</xdr:col>
      <xdr:colOff>104996</xdr:colOff>
      <xdr:row>107</xdr:row>
      <xdr:rowOff>55831</xdr:rowOff>
    </xdr:from>
    <xdr:to>
      <xdr:col>2</xdr:col>
      <xdr:colOff>248694</xdr:colOff>
      <xdr:row>108</xdr:row>
      <xdr:rowOff>152154</xdr:rowOff>
    </xdr:to>
    <xdr:sp macro="" textlink="">
      <xdr:nvSpPr>
        <xdr:cNvPr id="17" name="テキスト ボックス 16">
          <a:extLst>
            <a:ext uri="{FF2B5EF4-FFF2-40B4-BE49-F238E27FC236}">
              <a16:creationId xmlns:a16="http://schemas.microsoft.com/office/drawing/2014/main" id="{13B6E5D0-FE06-1352-0F21-2F47EAC1DF54}"/>
            </a:ext>
          </a:extLst>
        </xdr:cNvPr>
        <xdr:cNvSpPr txBox="1"/>
      </xdr:nvSpPr>
      <xdr:spPr>
        <a:xfrm>
          <a:off x="104996" y="17283027"/>
          <a:ext cx="1347183" cy="257615"/>
        </a:xfrm>
        <a:prstGeom prst="rect">
          <a:avLst/>
        </a:prstGeom>
        <a:ln/>
      </xdr:spPr>
      <xdr:style>
        <a:lnRef idx="3">
          <a:schemeClr val="lt1"/>
        </a:lnRef>
        <a:fillRef idx="1">
          <a:schemeClr val="accent2"/>
        </a:fillRef>
        <a:effectRef idx="1">
          <a:schemeClr val="accent2"/>
        </a:effectRef>
        <a:fontRef idx="minor">
          <a:schemeClr val="lt1"/>
        </a:fontRef>
      </xdr:style>
      <xdr:txBody>
        <a:bodyPr vertOverflow="clip" wrap="square" rtlCol="0" anchor="ctr"/>
        <a:lstStyle/>
        <a:p>
          <a:pPr algn="ctr"/>
          <a:r>
            <a:rPr kumimoji="1" lang="ja-JP" altLang="en-US" sz="1400"/>
            <a:t>免 責 事 項</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71796</xdr:colOff>
      <xdr:row>0</xdr:row>
      <xdr:rowOff>122712</xdr:rowOff>
    </xdr:from>
    <xdr:to>
      <xdr:col>9</xdr:col>
      <xdr:colOff>1454</xdr:colOff>
      <xdr:row>0</xdr:row>
      <xdr:rowOff>529688</xdr:rowOff>
    </xdr:to>
    <xdr:sp macro="" textlink="">
      <xdr:nvSpPr>
        <xdr:cNvPr id="2" name="テキスト ボックス 1">
          <a:extLst>
            <a:ext uri="{FF2B5EF4-FFF2-40B4-BE49-F238E27FC236}">
              <a16:creationId xmlns:a16="http://schemas.microsoft.com/office/drawing/2014/main" id="{FF4F8BEC-511D-C724-A373-6AAE2AB1C82A}"/>
            </a:ext>
          </a:extLst>
        </xdr:cNvPr>
        <xdr:cNvSpPr txBox="1"/>
      </xdr:nvSpPr>
      <xdr:spPr>
        <a:xfrm>
          <a:off x="3044998" y="122712"/>
          <a:ext cx="4814567" cy="406976"/>
        </a:xfrm>
        <a:prstGeom prst="rect">
          <a:avLst/>
        </a:prstGeom>
        <a:solidFill>
          <a:schemeClr val="accent1">
            <a:lumMod val="75000"/>
          </a:schemeClr>
        </a:solidFill>
        <a:ln w="22225" cmpd="dbl">
          <a:solidFill>
            <a:schemeClr val="tx2"/>
          </a:solidFill>
        </a:ln>
        <a:effectLst>
          <a:outerShdw blurRad="101600" dist="27940" dir="5400000" algn="ctr">
            <a:srgbClr val="000000">
              <a:alpha val="32000"/>
            </a:srgbClr>
          </a:outerShdw>
        </a:effectLst>
        <a:scene3d>
          <a:camera prst="orthographicFront">
            <a:rot lat="0" lon="0" rev="0"/>
          </a:camera>
          <a:lightRig rig="balanced" dir="t">
            <a:rot lat="0" lon="0" rev="8700000"/>
          </a:lightRig>
        </a:scene3d>
        <a:sp3d prstMaterial="matte">
          <a:bevelT w="190500" h="38100"/>
        </a:sp3d>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000" b="1">
              <a:solidFill>
                <a:schemeClr val="bg1"/>
              </a:solidFill>
              <a:latin typeface="HGSｺﾞｼｯｸM" pitchFamily="50" charset="-128"/>
              <a:ea typeface="HGSｺﾞｼｯｸM" pitchFamily="50" charset="-128"/>
            </a:rPr>
            <a:t>わが家の家計プランニングシート</a:t>
          </a:r>
        </a:p>
      </xdr:txBody>
    </xdr:sp>
    <xdr:clientData/>
  </xdr:twoCellAnchor>
  <xdr:twoCellAnchor>
    <xdr:from>
      <xdr:col>0</xdr:col>
      <xdr:colOff>409434</xdr:colOff>
      <xdr:row>0</xdr:row>
      <xdr:rowOff>200024</xdr:rowOff>
    </xdr:from>
    <xdr:to>
      <xdr:col>2</xdr:col>
      <xdr:colOff>1259794</xdr:colOff>
      <xdr:row>1</xdr:row>
      <xdr:rowOff>78901</xdr:rowOff>
    </xdr:to>
    <xdr:sp macro="" textlink="">
      <xdr:nvSpPr>
        <xdr:cNvPr id="68" name="テキスト ボックス 67">
          <a:extLst>
            <a:ext uri="{FF2B5EF4-FFF2-40B4-BE49-F238E27FC236}">
              <a16:creationId xmlns:a16="http://schemas.microsoft.com/office/drawing/2014/main" id="{40940A11-143B-EDE3-7F99-D78B1FD8015F}"/>
            </a:ext>
          </a:extLst>
        </xdr:cNvPr>
        <xdr:cNvSpPr txBox="1"/>
      </xdr:nvSpPr>
      <xdr:spPr>
        <a:xfrm>
          <a:off x="457201" y="200024"/>
          <a:ext cx="2019300" cy="485775"/>
        </a:xfrm>
        <a:prstGeom prst="rect">
          <a:avLst/>
        </a:prstGeom>
        <a:solidFill>
          <a:schemeClr val="tx2">
            <a:lumMod val="75000"/>
          </a:schemeClr>
        </a:solidFill>
        <a:ln/>
      </xdr:spPr>
      <xdr:style>
        <a:lnRef idx="3">
          <a:schemeClr val="lt1"/>
        </a:lnRef>
        <a:fillRef idx="1">
          <a:schemeClr val="accent5"/>
        </a:fillRef>
        <a:effectRef idx="1">
          <a:schemeClr val="accent5"/>
        </a:effectRef>
        <a:fontRef idx="minor">
          <a:schemeClr val="lt1"/>
        </a:fontRef>
      </xdr:style>
      <xdr:txBody>
        <a:bodyPr vertOverflow="clip" wrap="square" rtlCol="0" anchor="ctr"/>
        <a:lstStyle/>
        <a:p>
          <a:pPr algn="ctr"/>
          <a:r>
            <a:rPr kumimoji="1" lang="en-US" altLang="ja-JP" sz="2400" b="1">
              <a:solidFill>
                <a:schemeClr val="bg1"/>
              </a:solidFill>
            </a:rPr>
            <a:t>EXCEL</a:t>
          </a:r>
          <a:r>
            <a:rPr kumimoji="1" lang="ja-JP" altLang="en-US" sz="2000" b="1">
              <a:solidFill>
                <a:schemeClr val="bg1"/>
              </a:solidFill>
            </a:rPr>
            <a:t>ｼｰﾄ版</a:t>
          </a:r>
        </a:p>
      </xdr:txBody>
    </xdr:sp>
    <xdr:clientData/>
  </xdr:twoCellAnchor>
  <xdr:twoCellAnchor>
    <xdr:from>
      <xdr:col>19</xdr:col>
      <xdr:colOff>540391</xdr:colOff>
      <xdr:row>0</xdr:row>
      <xdr:rowOff>323595</xdr:rowOff>
    </xdr:from>
    <xdr:to>
      <xdr:col>23</xdr:col>
      <xdr:colOff>88622</xdr:colOff>
      <xdr:row>0</xdr:row>
      <xdr:rowOff>584904</xdr:rowOff>
    </xdr:to>
    <xdr:sp macro="" textlink="">
      <xdr:nvSpPr>
        <xdr:cNvPr id="69" name="テキスト ボックス 68">
          <a:extLst>
            <a:ext uri="{FF2B5EF4-FFF2-40B4-BE49-F238E27FC236}">
              <a16:creationId xmlns:a16="http://schemas.microsoft.com/office/drawing/2014/main" id="{9034A4E9-682C-366F-D54A-A2BA8539EF65}"/>
            </a:ext>
          </a:extLst>
        </xdr:cNvPr>
        <xdr:cNvSpPr txBox="1"/>
      </xdr:nvSpPr>
      <xdr:spPr>
        <a:xfrm>
          <a:off x="14835091" y="323595"/>
          <a:ext cx="2525925" cy="26130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rtl="0">
            <a:defRPr sz="1000"/>
          </a:pPr>
          <a:r>
            <a:rPr lang="ja-JP" altLang="en-US" sz="1200" b="0" i="0" u="none" strike="noStrike" baseline="0">
              <a:solidFill>
                <a:srgbClr val="336666"/>
              </a:solidFill>
              <a:latin typeface="ＭＳ Ｐゴシック"/>
              <a:ea typeface="ＭＳ Ｐゴシック"/>
            </a:rPr>
            <a:t>明治安田商事 ライフプランセンター</a:t>
          </a:r>
        </a:p>
      </xdr:txBody>
    </xdr:sp>
    <xdr:clientData/>
  </xdr:twoCellAnchor>
  <xdr:twoCellAnchor>
    <xdr:from>
      <xdr:col>24</xdr:col>
      <xdr:colOff>157113</xdr:colOff>
      <xdr:row>0</xdr:row>
      <xdr:rowOff>113008</xdr:rowOff>
    </xdr:from>
    <xdr:to>
      <xdr:col>30</xdr:col>
      <xdr:colOff>79865</xdr:colOff>
      <xdr:row>0</xdr:row>
      <xdr:rowOff>519984</xdr:rowOff>
    </xdr:to>
    <xdr:sp macro="" textlink="">
      <xdr:nvSpPr>
        <xdr:cNvPr id="70" name="テキスト ボックス 69">
          <a:extLst>
            <a:ext uri="{FF2B5EF4-FFF2-40B4-BE49-F238E27FC236}">
              <a16:creationId xmlns:a16="http://schemas.microsoft.com/office/drawing/2014/main" id="{C74AC679-0615-57FD-B1A6-37CCD6E1B608}"/>
            </a:ext>
          </a:extLst>
        </xdr:cNvPr>
        <xdr:cNvSpPr txBox="1"/>
      </xdr:nvSpPr>
      <xdr:spPr>
        <a:xfrm>
          <a:off x="20438390" y="113008"/>
          <a:ext cx="4849163" cy="406976"/>
        </a:xfrm>
        <a:prstGeom prst="rect">
          <a:avLst/>
        </a:prstGeom>
        <a:solidFill>
          <a:schemeClr val="tx2">
            <a:lumMod val="75000"/>
          </a:schemeClr>
        </a:solidFill>
        <a:ln w="22225" cmpd="dbl">
          <a:solidFill>
            <a:schemeClr val="tx2"/>
          </a:solidFill>
        </a:ln>
        <a:effectLst>
          <a:outerShdw blurRad="101600" dist="27940" dir="5400000" algn="ctr">
            <a:srgbClr val="000000">
              <a:alpha val="32000"/>
            </a:srgbClr>
          </a:outerShdw>
        </a:effectLst>
        <a:scene3d>
          <a:camera prst="orthographicFront">
            <a:rot lat="0" lon="0" rev="0"/>
          </a:camera>
          <a:lightRig rig="balanced" dir="t">
            <a:rot lat="0" lon="0" rev="8700000"/>
          </a:lightRig>
        </a:scene3d>
        <a:sp3d prstMaterial="matte">
          <a:bevelT w="190500" h="38100"/>
        </a:sp3d>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000" b="1">
              <a:solidFill>
                <a:schemeClr val="bg1"/>
              </a:solidFill>
              <a:latin typeface="HGSｺﾞｼｯｸM" pitchFamily="50" charset="-128"/>
              <a:ea typeface="HGSｺﾞｼｯｸM" pitchFamily="50" charset="-128"/>
            </a:rPr>
            <a:t>わが家の家計プランニングシート</a:t>
          </a:r>
        </a:p>
      </xdr:txBody>
    </xdr:sp>
    <xdr:clientData/>
  </xdr:twoCellAnchor>
  <xdr:twoCellAnchor>
    <xdr:from>
      <xdr:col>39</xdr:col>
      <xdr:colOff>473613</xdr:colOff>
      <xdr:row>0</xdr:row>
      <xdr:rowOff>343954</xdr:rowOff>
    </xdr:from>
    <xdr:to>
      <xdr:col>43</xdr:col>
      <xdr:colOff>572551</xdr:colOff>
      <xdr:row>1</xdr:row>
      <xdr:rowOff>46721</xdr:rowOff>
    </xdr:to>
    <xdr:sp macro="" textlink="">
      <xdr:nvSpPr>
        <xdr:cNvPr id="71" name="テキスト ボックス 70">
          <a:extLst>
            <a:ext uri="{FF2B5EF4-FFF2-40B4-BE49-F238E27FC236}">
              <a16:creationId xmlns:a16="http://schemas.microsoft.com/office/drawing/2014/main" id="{66949E27-C5B8-F7FC-CA1A-ECBF50952FB8}"/>
            </a:ext>
          </a:extLst>
        </xdr:cNvPr>
        <xdr:cNvSpPr txBox="1"/>
      </xdr:nvSpPr>
      <xdr:spPr>
        <a:xfrm>
          <a:off x="33086386" y="343954"/>
          <a:ext cx="3385705" cy="3112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rtl="0">
            <a:defRPr sz="1000"/>
          </a:pPr>
          <a:r>
            <a:rPr lang="ja-JP" altLang="en-US" sz="1200" b="0" i="0" u="none" strike="noStrike" baseline="0">
              <a:solidFill>
                <a:srgbClr val="336666"/>
              </a:solidFill>
              <a:latin typeface="ＭＳ Ｐゴシック"/>
              <a:ea typeface="ＭＳ Ｐゴシック"/>
            </a:rPr>
            <a:t>明治安田商事　ライフプランセンター</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DA3A3-BFF8-4BA1-9BDC-81E4C53D844C}">
  <dimension ref="A59:A120"/>
  <sheetViews>
    <sheetView showGridLines="0" view="pageBreakPreview" zoomScale="110" zoomScaleNormal="100" zoomScaleSheetLayoutView="110" workbookViewId="0">
      <selection activeCell="A4" sqref="A4"/>
    </sheetView>
  </sheetViews>
  <sheetFormatPr defaultRowHeight="12.9"/>
  <cols>
    <col min="10" max="10" width="10" customWidth="1"/>
  </cols>
  <sheetData>
    <row r="59" ht="10.5" customHeight="1"/>
    <row r="111" ht="17.2" customHeight="1"/>
    <row r="112" ht="17.2" customHeight="1"/>
    <row r="113" ht="17.2" customHeight="1"/>
    <row r="114" ht="17.2" customHeight="1"/>
    <row r="115" ht="17.2" customHeight="1"/>
    <row r="116" ht="17.2" customHeight="1"/>
    <row r="117" ht="17.2" customHeight="1"/>
    <row r="118" customFormat="1"/>
    <row r="119" customFormat="1"/>
    <row r="120" customFormat="1"/>
  </sheetData>
  <sheetProtection selectLockedCells="1"/>
  <customSheetViews>
    <customSheetView guid="{0B1A0F23-C72B-4E89-B24F-2A64CF31EAEC}" scale="110" showPageBreaks="1" showGridLines="0" printArea="1" view="pageBreakPreview">
      <selection activeCell="K17" sqref="K17"/>
      <pageMargins left="0.23622047244094491" right="0.23622047244094491" top="0.74803149606299213" bottom="0.74803149606299213" header="0.31496062992125984" footer="0.31496062992125984"/>
      <printOptions horizontalCentered="1"/>
      <pageSetup paperSize="9" orientation="portrait" horizontalDpi="300" verticalDpi="300" r:id="rId1"/>
      <extLst>
        <ext xmlns:xlsdti="http://schemas.microsoft.com/office/spreadsheetml/2023/showDataTypeIcons" uri="{a3c15fd4-4149-4032-8f15-062bd4999b60}">
          <xlsdti:showDataTypeIconsCustomSheetView visible="0"/>
        </ext>
      </extLst>
    </customSheetView>
  </customSheetViews>
  <phoneticPr fontId="14"/>
  <printOptions horizontalCentered="1"/>
  <pageMargins left="0.23622047244094491" right="0.23622047244094491" top="0.74803149606299213" bottom="0.74803149606299213" header="0.31496062992125984" footer="0.31496062992125984"/>
  <pageSetup paperSize="9" orientation="portrait" verticalDpi="300"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98522-92C5-440F-915D-5F44885C3055}">
  <dimension ref="A1:AR44"/>
  <sheetViews>
    <sheetView showGridLines="0" tabSelected="1" view="pageBreakPreview" zoomScale="72" zoomScaleNormal="77" zoomScaleSheetLayoutView="72" zoomScalePageLayoutView="53" workbookViewId="0">
      <selection activeCell="J1" sqref="J1"/>
    </sheetView>
  </sheetViews>
  <sheetFormatPr defaultColWidth="9" defaultRowHeight="16.7"/>
  <cols>
    <col min="1" max="1" width="6.19921875" style="5" customWidth="1"/>
    <col min="2" max="2" width="7.69921875" style="5" customWidth="1"/>
    <col min="3" max="3" width="24.8984375" style="2" customWidth="1"/>
    <col min="4" max="18" width="10.69921875" style="2" customWidth="1"/>
    <col min="19" max="34" width="10.8984375" style="2" customWidth="1"/>
    <col min="35" max="44" width="10.69921875" style="2" customWidth="1"/>
    <col min="45" max="16384" width="9" style="2"/>
  </cols>
  <sheetData>
    <row r="1" spans="1:44" ht="47.3" customHeight="1"/>
    <row r="2" spans="1:44" ht="6.75" customHeight="1" thickBot="1">
      <c r="A2" s="5" t="s">
        <v>0</v>
      </c>
      <c r="B2" s="1"/>
      <c r="E2" s="58"/>
      <c r="F2" s="58"/>
      <c r="G2" s="58"/>
      <c r="H2" s="58"/>
      <c r="I2" s="58"/>
      <c r="J2" s="58"/>
      <c r="K2" s="58"/>
      <c r="L2" s="58"/>
      <c r="M2" s="58"/>
      <c r="N2" s="58"/>
      <c r="O2" s="58"/>
      <c r="P2" s="58"/>
      <c r="Q2" s="58"/>
      <c r="R2" s="59"/>
      <c r="X2" s="59"/>
    </row>
    <row r="3" spans="1:44" ht="17.2" customHeight="1" thickBot="1">
      <c r="B3" s="12"/>
      <c r="C3" s="11"/>
      <c r="D3" s="69">
        <v>1</v>
      </c>
      <c r="E3" s="70">
        <v>2</v>
      </c>
      <c r="F3" s="70">
        <v>3</v>
      </c>
      <c r="G3" s="70">
        <v>4</v>
      </c>
      <c r="H3" s="70">
        <v>5</v>
      </c>
      <c r="I3" s="70">
        <v>6</v>
      </c>
      <c r="J3" s="70">
        <v>7</v>
      </c>
      <c r="K3" s="70">
        <v>8</v>
      </c>
      <c r="L3" s="70">
        <v>9</v>
      </c>
      <c r="M3" s="70">
        <v>10</v>
      </c>
      <c r="N3" s="70">
        <v>11</v>
      </c>
      <c r="O3" s="70">
        <v>12</v>
      </c>
      <c r="P3" s="70">
        <v>13</v>
      </c>
      <c r="Q3" s="70">
        <v>14</v>
      </c>
      <c r="R3" s="70">
        <v>15</v>
      </c>
      <c r="S3" s="70">
        <v>16</v>
      </c>
      <c r="T3" s="70">
        <v>17</v>
      </c>
      <c r="U3" s="70">
        <v>18</v>
      </c>
      <c r="V3" s="70">
        <v>19</v>
      </c>
      <c r="W3" s="71">
        <v>20</v>
      </c>
      <c r="X3" s="72">
        <v>21</v>
      </c>
      <c r="Y3" s="70">
        <v>22</v>
      </c>
      <c r="Z3" s="70">
        <v>23</v>
      </c>
      <c r="AA3" s="70">
        <v>24</v>
      </c>
      <c r="AB3" s="73">
        <v>25</v>
      </c>
      <c r="AC3" s="72">
        <v>26</v>
      </c>
      <c r="AD3" s="70">
        <v>27</v>
      </c>
      <c r="AE3" s="70">
        <v>28</v>
      </c>
      <c r="AF3" s="70">
        <v>29</v>
      </c>
      <c r="AG3" s="73">
        <v>30</v>
      </c>
      <c r="AH3" s="72">
        <v>31</v>
      </c>
      <c r="AI3" s="70">
        <v>32</v>
      </c>
      <c r="AJ3" s="70">
        <v>33</v>
      </c>
      <c r="AK3" s="70">
        <v>34</v>
      </c>
      <c r="AL3" s="73">
        <v>35</v>
      </c>
      <c r="AM3" s="72">
        <v>36</v>
      </c>
      <c r="AN3" s="70">
        <v>37</v>
      </c>
      <c r="AO3" s="70">
        <v>38</v>
      </c>
      <c r="AP3" s="70">
        <v>39</v>
      </c>
      <c r="AQ3" s="73">
        <v>40</v>
      </c>
      <c r="AR3" s="111">
        <v>41</v>
      </c>
    </row>
    <row r="4" spans="1:44" ht="13.6" customHeight="1">
      <c r="A4" s="268"/>
      <c r="B4" s="264"/>
      <c r="C4" s="265"/>
      <c r="D4" s="13" t="s">
        <v>3</v>
      </c>
      <c r="E4" s="14" t="s">
        <v>3</v>
      </c>
      <c r="F4" s="14" t="s">
        <v>3</v>
      </c>
      <c r="G4" s="14" t="s">
        <v>3</v>
      </c>
      <c r="H4" s="15" t="s">
        <v>3</v>
      </c>
      <c r="I4" s="16" t="s">
        <v>3</v>
      </c>
      <c r="J4" s="14" t="s">
        <v>3</v>
      </c>
      <c r="K4" s="14" t="s">
        <v>3</v>
      </c>
      <c r="L4" s="14" t="s">
        <v>3</v>
      </c>
      <c r="M4" s="15" t="s">
        <v>3</v>
      </c>
      <c r="N4" s="16" t="s">
        <v>3</v>
      </c>
      <c r="O4" s="14" t="s">
        <v>3</v>
      </c>
      <c r="P4" s="14" t="s">
        <v>3</v>
      </c>
      <c r="Q4" s="14" t="s">
        <v>3</v>
      </c>
      <c r="R4" s="15" t="s">
        <v>3</v>
      </c>
      <c r="S4" s="16" t="s">
        <v>3</v>
      </c>
      <c r="T4" s="14" t="s">
        <v>3</v>
      </c>
      <c r="U4" s="14" t="s">
        <v>3</v>
      </c>
      <c r="V4" s="14" t="s">
        <v>3</v>
      </c>
      <c r="W4" s="15" t="s">
        <v>3</v>
      </c>
      <c r="X4" s="16" t="s">
        <v>3</v>
      </c>
      <c r="Y4" s="14" t="s">
        <v>3</v>
      </c>
      <c r="Z4" s="14" t="s">
        <v>3</v>
      </c>
      <c r="AA4" s="14" t="s">
        <v>3</v>
      </c>
      <c r="AB4" s="15" t="s">
        <v>3</v>
      </c>
      <c r="AC4" s="16" t="s">
        <v>3</v>
      </c>
      <c r="AD4" s="14" t="s">
        <v>3</v>
      </c>
      <c r="AE4" s="14" t="s">
        <v>3</v>
      </c>
      <c r="AF4" s="14" t="s">
        <v>3</v>
      </c>
      <c r="AG4" s="15" t="s">
        <v>3</v>
      </c>
      <c r="AH4" s="60" t="s">
        <v>3</v>
      </c>
      <c r="AI4" s="14" t="s">
        <v>3</v>
      </c>
      <c r="AJ4" s="14" t="s">
        <v>3</v>
      </c>
      <c r="AK4" s="14" t="s">
        <v>3</v>
      </c>
      <c r="AL4" s="15" t="s">
        <v>3</v>
      </c>
      <c r="AM4" s="60" t="s">
        <v>3</v>
      </c>
      <c r="AN4" s="14" t="s">
        <v>3</v>
      </c>
      <c r="AO4" s="14" t="s">
        <v>3</v>
      </c>
      <c r="AP4" s="14" t="s">
        <v>3</v>
      </c>
      <c r="AQ4" s="15" t="s">
        <v>3</v>
      </c>
      <c r="AR4" s="17" t="s">
        <v>3</v>
      </c>
    </row>
    <row r="5" spans="1:44" ht="18" customHeight="1">
      <c r="A5" s="269"/>
      <c r="B5" s="266"/>
      <c r="C5" s="267"/>
      <c r="D5" s="53"/>
      <c r="E5" s="19" t="str">
        <f>IF(ISBLANK($D5)," ",$D5+1)</f>
        <v xml:space="preserve"> </v>
      </c>
      <c r="F5" s="19" t="str">
        <f>IF(ISBLANK($D5)," ",$D5+2)</f>
        <v xml:space="preserve"> </v>
      </c>
      <c r="G5" s="19" t="str">
        <f>IF(ISBLANK($D5)," ",$D5+3)</f>
        <v xml:space="preserve"> </v>
      </c>
      <c r="H5" s="20" t="str">
        <f>IF(ISBLANK($D5)," ",$D5+4)</f>
        <v xml:space="preserve"> </v>
      </c>
      <c r="I5" s="24" t="str">
        <f>IF(ISBLANK($D5)," ",$D5+5)</f>
        <v xml:space="preserve"> </v>
      </c>
      <c r="J5" s="19" t="str">
        <f>IF(ISBLANK($D5)," ",$D5+6)</f>
        <v xml:space="preserve"> </v>
      </c>
      <c r="K5" s="19" t="str">
        <f>IF(ISBLANK($D5)," ",$D5+7)</f>
        <v xml:space="preserve"> </v>
      </c>
      <c r="L5" s="19" t="str">
        <f>IF(ISBLANK($D5)," ",$D5+8)</f>
        <v xml:space="preserve"> </v>
      </c>
      <c r="M5" s="20" t="str">
        <f>IF(ISBLANK($D5)," ",$D5+9)</f>
        <v xml:space="preserve"> </v>
      </c>
      <c r="N5" s="24" t="str">
        <f>IF(ISBLANK($D5)," ",$D5+10)</f>
        <v xml:space="preserve"> </v>
      </c>
      <c r="O5" s="19" t="str">
        <f>IF(ISBLANK($D5)," ",$D5+11)</f>
        <v xml:space="preserve"> </v>
      </c>
      <c r="P5" s="19" t="str">
        <f>IF(ISBLANK($D5)," ",$D5+12)</f>
        <v xml:space="preserve"> </v>
      </c>
      <c r="Q5" s="19" t="str">
        <f>IF(ISBLANK($D5)," ",$D5+13)</f>
        <v xml:space="preserve"> </v>
      </c>
      <c r="R5" s="20" t="str">
        <f>IF(ISBLANK($D5)," ",$D5+14)</f>
        <v xml:space="preserve"> </v>
      </c>
      <c r="S5" s="24" t="str">
        <f>IF(ISBLANK($D5)," ",$D5+15)</f>
        <v xml:space="preserve"> </v>
      </c>
      <c r="T5" s="19" t="str">
        <f>IF(ISBLANK($D5)," ",$D5+16)</f>
        <v xml:space="preserve"> </v>
      </c>
      <c r="U5" s="19" t="str">
        <f>IF(ISBLANK($D5)," ",$D5+17)</f>
        <v xml:space="preserve"> </v>
      </c>
      <c r="V5" s="19" t="str">
        <f>IF(ISBLANK($D5)," ",$D5+18)</f>
        <v xml:space="preserve"> </v>
      </c>
      <c r="W5" s="20" t="str">
        <f>IF(ISBLANK($D5)," ",$D5+19)</f>
        <v xml:space="preserve"> </v>
      </c>
      <c r="X5" s="24" t="str">
        <f>IF(ISBLANK($D5)," ",$D5+20)</f>
        <v xml:space="preserve"> </v>
      </c>
      <c r="Y5" s="19" t="str">
        <f>IF(ISBLANK($D5)," ",$D5+21)</f>
        <v xml:space="preserve"> </v>
      </c>
      <c r="Z5" s="19" t="str">
        <f>IF(ISBLANK($D5)," ",$D5+22)</f>
        <v xml:space="preserve"> </v>
      </c>
      <c r="AA5" s="19" t="str">
        <f>IF(ISBLANK($D5)," ",$D5+23)</f>
        <v xml:space="preserve"> </v>
      </c>
      <c r="AB5" s="20" t="str">
        <f>IF(ISBLANK($D5)," ",$D5+24)</f>
        <v xml:space="preserve"> </v>
      </c>
      <c r="AC5" s="24" t="str">
        <f>IF(ISBLANK($D5)," ",$D5+25)</f>
        <v xml:space="preserve"> </v>
      </c>
      <c r="AD5" s="19" t="str">
        <f>IF(ISBLANK($D5)," ",$D5+26)</f>
        <v xml:space="preserve"> </v>
      </c>
      <c r="AE5" s="19" t="str">
        <f>IF(ISBLANK($D5)," ",$D5+27)</f>
        <v xml:space="preserve"> </v>
      </c>
      <c r="AF5" s="19" t="str">
        <f>IF(ISBLANK($D5)," ",$D5+28)</f>
        <v xml:space="preserve"> </v>
      </c>
      <c r="AG5" s="20" t="str">
        <f>IF(ISBLANK($D5)," ",$D5+29)</f>
        <v xml:space="preserve"> </v>
      </c>
      <c r="AH5" s="61" t="str">
        <f>IF(ISBLANK($D5)," ",$D5+30)</f>
        <v xml:space="preserve"> </v>
      </c>
      <c r="AI5" s="19" t="str">
        <f>IF(ISBLANK($D5)," ",$D5+31)</f>
        <v xml:space="preserve"> </v>
      </c>
      <c r="AJ5" s="19" t="str">
        <f>IF(ISBLANK($D5)," ",$D5+32)</f>
        <v xml:space="preserve"> </v>
      </c>
      <c r="AK5" s="19" t="str">
        <f>IF(ISBLANK($D5)," ",$D5+33)</f>
        <v xml:space="preserve"> </v>
      </c>
      <c r="AL5" s="20" t="str">
        <f>IF(ISBLANK($D5)," ",$D5+34)</f>
        <v xml:space="preserve"> </v>
      </c>
      <c r="AM5" s="61" t="str">
        <f>IF(ISBLANK($D5)," ",$D5+35)</f>
        <v xml:space="preserve"> </v>
      </c>
      <c r="AN5" s="19" t="str">
        <f>IF(ISBLANK($D5)," ",$D5+36)</f>
        <v xml:space="preserve"> </v>
      </c>
      <c r="AO5" s="19" t="str">
        <f>IF(ISBLANK($D5)," ",$D5+37)</f>
        <v xml:space="preserve"> </v>
      </c>
      <c r="AP5" s="19" t="str">
        <f>IF(ISBLANK($D5)," ",$D5+38)</f>
        <v xml:space="preserve"> </v>
      </c>
      <c r="AQ5" s="20" t="str">
        <f>IF(ISBLANK($D5)," ",$D5+39)</f>
        <v xml:space="preserve"> </v>
      </c>
      <c r="AR5" s="33" t="str">
        <f>IF(ISBLANK($D5)," ",$D5+40)</f>
        <v xml:space="preserve"> </v>
      </c>
    </row>
    <row r="6" spans="1:44" ht="22.6" customHeight="1">
      <c r="A6" s="287" t="s">
        <v>24</v>
      </c>
      <c r="B6" s="120" t="s">
        <v>5</v>
      </c>
      <c r="C6" s="74"/>
      <c r="D6" s="54"/>
      <c r="E6" s="21" t="str">
        <f t="shared" ref="E6:AH6" si="0">IF(ISBLANK($D6)," ",D6+1)</f>
        <v xml:space="preserve"> </v>
      </c>
      <c r="F6" s="21" t="str">
        <f t="shared" si="0"/>
        <v xml:space="preserve"> </v>
      </c>
      <c r="G6" s="21" t="str">
        <f t="shared" si="0"/>
        <v xml:space="preserve"> </v>
      </c>
      <c r="H6" s="22" t="str">
        <f t="shared" si="0"/>
        <v xml:space="preserve"> </v>
      </c>
      <c r="I6" s="25" t="str">
        <f t="shared" si="0"/>
        <v xml:space="preserve"> </v>
      </c>
      <c r="J6" s="21" t="str">
        <f t="shared" si="0"/>
        <v xml:space="preserve"> </v>
      </c>
      <c r="K6" s="21" t="str">
        <f t="shared" si="0"/>
        <v xml:space="preserve"> </v>
      </c>
      <c r="L6" s="21" t="str">
        <f t="shared" si="0"/>
        <v xml:space="preserve"> </v>
      </c>
      <c r="M6" s="22" t="str">
        <f t="shared" si="0"/>
        <v xml:space="preserve"> </v>
      </c>
      <c r="N6" s="25" t="str">
        <f t="shared" si="0"/>
        <v xml:space="preserve"> </v>
      </c>
      <c r="O6" s="26" t="str">
        <f t="shared" si="0"/>
        <v xml:space="preserve"> </v>
      </c>
      <c r="P6" s="26" t="str">
        <f t="shared" si="0"/>
        <v xml:space="preserve"> </v>
      </c>
      <c r="Q6" s="21" t="str">
        <f t="shared" si="0"/>
        <v xml:space="preserve"> </v>
      </c>
      <c r="R6" s="27" t="str">
        <f t="shared" si="0"/>
        <v xml:space="preserve"> </v>
      </c>
      <c r="S6" s="28" t="str">
        <f t="shared" si="0"/>
        <v xml:space="preserve"> </v>
      </c>
      <c r="T6" s="26" t="str">
        <f t="shared" si="0"/>
        <v xml:space="preserve"> </v>
      </c>
      <c r="U6" s="26" t="str">
        <f t="shared" si="0"/>
        <v xml:space="preserve"> </v>
      </c>
      <c r="V6" s="21" t="str">
        <f t="shared" si="0"/>
        <v xml:space="preserve"> </v>
      </c>
      <c r="W6" s="27" t="str">
        <f t="shared" si="0"/>
        <v xml:space="preserve"> </v>
      </c>
      <c r="X6" s="28" t="str">
        <f t="shared" si="0"/>
        <v xml:space="preserve"> </v>
      </c>
      <c r="Y6" s="21" t="str">
        <f t="shared" si="0"/>
        <v xml:space="preserve"> </v>
      </c>
      <c r="Z6" s="21" t="str">
        <f t="shared" si="0"/>
        <v xml:space="preserve"> </v>
      </c>
      <c r="AA6" s="21" t="str">
        <f t="shared" si="0"/>
        <v xml:space="preserve"> </v>
      </c>
      <c r="AB6" s="22" t="str">
        <f t="shared" si="0"/>
        <v xml:space="preserve"> </v>
      </c>
      <c r="AC6" s="28" t="str">
        <f t="shared" si="0"/>
        <v xml:space="preserve"> </v>
      </c>
      <c r="AD6" s="21" t="str">
        <f t="shared" si="0"/>
        <v xml:space="preserve"> </v>
      </c>
      <c r="AE6" s="21" t="str">
        <f t="shared" si="0"/>
        <v xml:space="preserve"> </v>
      </c>
      <c r="AF6" s="21" t="str">
        <f t="shared" si="0"/>
        <v xml:space="preserve"> </v>
      </c>
      <c r="AG6" s="22" t="str">
        <f t="shared" si="0"/>
        <v xml:space="preserve"> </v>
      </c>
      <c r="AH6" s="62" t="str">
        <f t="shared" si="0"/>
        <v xml:space="preserve"> </v>
      </c>
      <c r="AI6" s="21" t="str">
        <f t="shared" ref="AI6:AL12" si="1">IF(ISBLANK($D6)," ",AH6+1)</f>
        <v xml:space="preserve"> </v>
      </c>
      <c r="AJ6" s="21" t="str">
        <f t="shared" si="1"/>
        <v xml:space="preserve"> </v>
      </c>
      <c r="AK6" s="21" t="str">
        <f t="shared" si="1"/>
        <v xml:space="preserve"> </v>
      </c>
      <c r="AL6" s="22" t="str">
        <f t="shared" si="1"/>
        <v xml:space="preserve"> </v>
      </c>
      <c r="AM6" s="62" t="str">
        <f t="shared" ref="AM6:AM12" si="2">IF(ISBLANK($D6)," ",AL6+1)</f>
        <v xml:space="preserve"> </v>
      </c>
      <c r="AN6" s="21" t="str">
        <f t="shared" ref="AN6:AN12" si="3">IF(ISBLANK($D6)," ",AM6+1)</f>
        <v xml:space="preserve"> </v>
      </c>
      <c r="AO6" s="21" t="str">
        <f t="shared" ref="AO6:AO12" si="4">IF(ISBLANK($D6)," ",AN6+1)</f>
        <v xml:space="preserve"> </v>
      </c>
      <c r="AP6" s="21" t="str">
        <f t="shared" ref="AP6:AP12" si="5">IF(ISBLANK($D6)," ",AO6+1)</f>
        <v xml:space="preserve"> </v>
      </c>
      <c r="AQ6" s="22" t="str">
        <f t="shared" ref="AQ6:AQ12" si="6">IF(ISBLANK($D6)," ",AP6+1)</f>
        <v xml:space="preserve"> </v>
      </c>
      <c r="AR6" s="34" t="str">
        <f t="shared" ref="AR6:AR12" si="7">IF(ISBLANK($D6)," ",AQ6+1)</f>
        <v xml:space="preserve"> </v>
      </c>
    </row>
    <row r="7" spans="1:44" ht="22.6" customHeight="1">
      <c r="A7" s="287"/>
      <c r="B7" s="121" t="s">
        <v>6</v>
      </c>
      <c r="C7" s="66"/>
      <c r="D7" s="55"/>
      <c r="E7" s="18" t="str">
        <f t="shared" ref="E7:X12" si="8">IF(ISBLANK($D7)," ",D7+1)</f>
        <v xml:space="preserve"> </v>
      </c>
      <c r="F7" s="18" t="str">
        <f t="shared" si="8"/>
        <v xml:space="preserve"> </v>
      </c>
      <c r="G7" s="18" t="str">
        <f t="shared" si="8"/>
        <v xml:space="preserve"> </v>
      </c>
      <c r="H7" s="23" t="str">
        <f t="shared" si="8"/>
        <v xml:space="preserve"> </v>
      </c>
      <c r="I7" s="29" t="str">
        <f t="shared" si="8"/>
        <v xml:space="preserve"> </v>
      </c>
      <c r="J7" s="18" t="str">
        <f t="shared" si="8"/>
        <v xml:space="preserve"> </v>
      </c>
      <c r="K7" s="18" t="str">
        <f t="shared" si="8"/>
        <v xml:space="preserve"> </v>
      </c>
      <c r="L7" s="18" t="str">
        <f t="shared" si="8"/>
        <v xml:space="preserve"> </v>
      </c>
      <c r="M7" s="23" t="str">
        <f t="shared" si="8"/>
        <v xml:space="preserve"> </v>
      </c>
      <c r="N7" s="29" t="str">
        <f>IF(ISBLANK($D7)," ",M7+1)</f>
        <v xml:space="preserve"> </v>
      </c>
      <c r="O7" s="30" t="str">
        <f t="shared" si="8"/>
        <v xml:space="preserve"> </v>
      </c>
      <c r="P7" s="30" t="str">
        <f t="shared" si="8"/>
        <v xml:space="preserve"> </v>
      </c>
      <c r="Q7" s="18" t="str">
        <f t="shared" si="8"/>
        <v xml:space="preserve"> </v>
      </c>
      <c r="R7" s="31" t="str">
        <f t="shared" si="8"/>
        <v xml:space="preserve"> </v>
      </c>
      <c r="S7" s="32" t="str">
        <f t="shared" si="8"/>
        <v xml:space="preserve"> </v>
      </c>
      <c r="T7" s="30" t="str">
        <f t="shared" si="8"/>
        <v xml:space="preserve"> </v>
      </c>
      <c r="U7" s="30" t="str">
        <f t="shared" si="8"/>
        <v xml:space="preserve"> </v>
      </c>
      <c r="V7" s="18" t="str">
        <f t="shared" si="8"/>
        <v xml:space="preserve"> </v>
      </c>
      <c r="W7" s="31" t="str">
        <f t="shared" si="8"/>
        <v xml:space="preserve"> </v>
      </c>
      <c r="X7" s="32" t="str">
        <f t="shared" si="8"/>
        <v xml:space="preserve"> </v>
      </c>
      <c r="Y7" s="18" t="str">
        <f t="shared" ref="Y7:AH7" si="9">IF(ISBLANK($D7)," ",X7+1)</f>
        <v xml:space="preserve"> </v>
      </c>
      <c r="Z7" s="18" t="str">
        <f t="shared" si="9"/>
        <v xml:space="preserve"> </v>
      </c>
      <c r="AA7" s="18" t="str">
        <f t="shared" si="9"/>
        <v xml:space="preserve"> </v>
      </c>
      <c r="AB7" s="23" t="str">
        <f t="shared" si="9"/>
        <v xml:space="preserve"> </v>
      </c>
      <c r="AC7" s="32" t="str">
        <f t="shared" si="9"/>
        <v xml:space="preserve"> </v>
      </c>
      <c r="AD7" s="18" t="str">
        <f t="shared" si="9"/>
        <v xml:space="preserve"> </v>
      </c>
      <c r="AE7" s="18" t="str">
        <f t="shared" si="9"/>
        <v xml:space="preserve"> </v>
      </c>
      <c r="AF7" s="18" t="str">
        <f t="shared" si="9"/>
        <v xml:space="preserve"> </v>
      </c>
      <c r="AG7" s="23" t="str">
        <f t="shared" si="9"/>
        <v xml:space="preserve"> </v>
      </c>
      <c r="AH7" s="63" t="str">
        <f t="shared" si="9"/>
        <v xml:space="preserve"> </v>
      </c>
      <c r="AI7" s="18" t="str">
        <f t="shared" si="1"/>
        <v xml:space="preserve"> </v>
      </c>
      <c r="AJ7" s="18" t="str">
        <f t="shared" si="1"/>
        <v xml:space="preserve"> </v>
      </c>
      <c r="AK7" s="18" t="str">
        <f t="shared" si="1"/>
        <v xml:space="preserve"> </v>
      </c>
      <c r="AL7" s="23" t="str">
        <f t="shared" si="1"/>
        <v xml:space="preserve"> </v>
      </c>
      <c r="AM7" s="63" t="str">
        <f t="shared" si="2"/>
        <v xml:space="preserve"> </v>
      </c>
      <c r="AN7" s="18" t="str">
        <f t="shared" si="3"/>
        <v xml:space="preserve"> </v>
      </c>
      <c r="AO7" s="18" t="str">
        <f t="shared" si="4"/>
        <v xml:space="preserve"> </v>
      </c>
      <c r="AP7" s="18" t="str">
        <f t="shared" si="5"/>
        <v xml:space="preserve"> </v>
      </c>
      <c r="AQ7" s="23" t="str">
        <f t="shared" si="6"/>
        <v xml:space="preserve"> </v>
      </c>
      <c r="AR7" s="35" t="str">
        <f t="shared" si="7"/>
        <v xml:space="preserve"> </v>
      </c>
    </row>
    <row r="8" spans="1:44" ht="22.6" customHeight="1">
      <c r="A8" s="287"/>
      <c r="B8" s="121" t="s">
        <v>7</v>
      </c>
      <c r="C8" s="66"/>
      <c r="D8" s="56"/>
      <c r="E8" s="36" t="str">
        <f t="shared" si="8"/>
        <v xml:space="preserve"> </v>
      </c>
      <c r="F8" s="36" t="str">
        <f t="shared" si="8"/>
        <v xml:space="preserve"> </v>
      </c>
      <c r="G8" s="36" t="str">
        <f t="shared" si="8"/>
        <v xml:space="preserve"> </v>
      </c>
      <c r="H8" s="37" t="str">
        <f t="shared" si="8"/>
        <v xml:space="preserve"> </v>
      </c>
      <c r="I8" s="38" t="str">
        <f t="shared" si="8"/>
        <v xml:space="preserve"> </v>
      </c>
      <c r="J8" s="36" t="str">
        <f t="shared" si="8"/>
        <v xml:space="preserve"> </v>
      </c>
      <c r="K8" s="36" t="str">
        <f t="shared" si="8"/>
        <v xml:space="preserve"> </v>
      </c>
      <c r="L8" s="36" t="str">
        <f t="shared" si="8"/>
        <v xml:space="preserve"> </v>
      </c>
      <c r="M8" s="37" t="str">
        <f t="shared" si="8"/>
        <v xml:space="preserve"> </v>
      </c>
      <c r="N8" s="38" t="str">
        <f t="shared" si="8"/>
        <v xml:space="preserve"> </v>
      </c>
      <c r="O8" s="39" t="str">
        <f t="shared" si="8"/>
        <v xml:space="preserve"> </v>
      </c>
      <c r="P8" s="39" t="str">
        <f t="shared" si="8"/>
        <v xml:space="preserve"> </v>
      </c>
      <c r="Q8" s="36" t="str">
        <f t="shared" si="8"/>
        <v xml:space="preserve"> </v>
      </c>
      <c r="R8" s="40" t="str">
        <f t="shared" si="8"/>
        <v xml:space="preserve"> </v>
      </c>
      <c r="S8" s="41" t="str">
        <f t="shared" si="8"/>
        <v xml:space="preserve"> </v>
      </c>
      <c r="T8" s="39" t="str">
        <f t="shared" si="8"/>
        <v xml:space="preserve"> </v>
      </c>
      <c r="U8" s="39" t="str">
        <f t="shared" si="8"/>
        <v xml:space="preserve"> </v>
      </c>
      <c r="V8" s="36" t="str">
        <f t="shared" si="8"/>
        <v xml:space="preserve"> </v>
      </c>
      <c r="W8" s="40" t="str">
        <f t="shared" si="8"/>
        <v xml:space="preserve"> </v>
      </c>
      <c r="X8" s="41" t="str">
        <f t="shared" si="8"/>
        <v xml:space="preserve"> </v>
      </c>
      <c r="Y8" s="36" t="str">
        <f t="shared" ref="Y8:AH8" si="10">IF(ISBLANK($D8)," ",X8+1)</f>
        <v xml:space="preserve"> </v>
      </c>
      <c r="Z8" s="36" t="str">
        <f t="shared" si="10"/>
        <v xml:space="preserve"> </v>
      </c>
      <c r="AA8" s="36" t="str">
        <f t="shared" si="10"/>
        <v xml:space="preserve"> </v>
      </c>
      <c r="AB8" s="37" t="str">
        <f t="shared" si="10"/>
        <v xml:space="preserve"> </v>
      </c>
      <c r="AC8" s="41" t="str">
        <f t="shared" si="10"/>
        <v xml:space="preserve"> </v>
      </c>
      <c r="AD8" s="36" t="str">
        <f t="shared" si="10"/>
        <v xml:space="preserve"> </v>
      </c>
      <c r="AE8" s="36" t="str">
        <f t="shared" si="10"/>
        <v xml:space="preserve"> </v>
      </c>
      <c r="AF8" s="36" t="str">
        <f t="shared" si="10"/>
        <v xml:space="preserve"> </v>
      </c>
      <c r="AG8" s="37" t="str">
        <f t="shared" si="10"/>
        <v xml:space="preserve"> </v>
      </c>
      <c r="AH8" s="64" t="str">
        <f t="shared" si="10"/>
        <v xml:space="preserve"> </v>
      </c>
      <c r="AI8" s="36" t="str">
        <f t="shared" si="1"/>
        <v xml:space="preserve"> </v>
      </c>
      <c r="AJ8" s="36" t="str">
        <f t="shared" si="1"/>
        <v xml:space="preserve"> </v>
      </c>
      <c r="AK8" s="36" t="str">
        <f t="shared" si="1"/>
        <v xml:space="preserve"> </v>
      </c>
      <c r="AL8" s="37" t="str">
        <f t="shared" si="1"/>
        <v xml:space="preserve"> </v>
      </c>
      <c r="AM8" s="64" t="str">
        <f t="shared" si="2"/>
        <v xml:space="preserve"> </v>
      </c>
      <c r="AN8" s="36" t="str">
        <f t="shared" si="3"/>
        <v xml:space="preserve"> </v>
      </c>
      <c r="AO8" s="36" t="str">
        <f t="shared" si="4"/>
        <v xml:space="preserve"> </v>
      </c>
      <c r="AP8" s="36" t="str">
        <f t="shared" si="5"/>
        <v xml:space="preserve"> </v>
      </c>
      <c r="AQ8" s="37" t="str">
        <f t="shared" si="6"/>
        <v xml:space="preserve"> </v>
      </c>
      <c r="AR8" s="42" t="str">
        <f t="shared" si="7"/>
        <v xml:space="preserve"> </v>
      </c>
    </row>
    <row r="9" spans="1:44" ht="22.6" customHeight="1">
      <c r="A9" s="287"/>
      <c r="B9" s="121" t="s">
        <v>8</v>
      </c>
      <c r="C9" s="66"/>
      <c r="D9" s="56"/>
      <c r="E9" s="36" t="str">
        <f t="shared" si="8"/>
        <v xml:space="preserve"> </v>
      </c>
      <c r="F9" s="36" t="str">
        <f t="shared" si="8"/>
        <v xml:space="preserve"> </v>
      </c>
      <c r="G9" s="36" t="str">
        <f t="shared" si="8"/>
        <v xml:space="preserve"> </v>
      </c>
      <c r="H9" s="37" t="str">
        <f t="shared" si="8"/>
        <v xml:space="preserve"> </v>
      </c>
      <c r="I9" s="38" t="str">
        <f t="shared" si="8"/>
        <v xml:space="preserve"> </v>
      </c>
      <c r="J9" s="36" t="str">
        <f t="shared" si="8"/>
        <v xml:space="preserve"> </v>
      </c>
      <c r="K9" s="36" t="str">
        <f t="shared" si="8"/>
        <v xml:space="preserve"> </v>
      </c>
      <c r="L9" s="36" t="str">
        <f t="shared" si="8"/>
        <v xml:space="preserve"> </v>
      </c>
      <c r="M9" s="37" t="str">
        <f t="shared" si="8"/>
        <v xml:space="preserve"> </v>
      </c>
      <c r="N9" s="38" t="str">
        <f t="shared" si="8"/>
        <v xml:space="preserve"> </v>
      </c>
      <c r="O9" s="39" t="str">
        <f t="shared" si="8"/>
        <v xml:space="preserve"> </v>
      </c>
      <c r="P9" s="39" t="str">
        <f t="shared" si="8"/>
        <v xml:space="preserve"> </v>
      </c>
      <c r="Q9" s="36" t="str">
        <f t="shared" si="8"/>
        <v xml:space="preserve"> </v>
      </c>
      <c r="R9" s="40" t="str">
        <f t="shared" si="8"/>
        <v xml:space="preserve"> </v>
      </c>
      <c r="S9" s="41" t="str">
        <f t="shared" si="8"/>
        <v xml:space="preserve"> </v>
      </c>
      <c r="T9" s="39" t="str">
        <f t="shared" si="8"/>
        <v xml:space="preserve"> </v>
      </c>
      <c r="U9" s="39" t="str">
        <f t="shared" si="8"/>
        <v xml:space="preserve"> </v>
      </c>
      <c r="V9" s="36" t="str">
        <f t="shared" si="8"/>
        <v xml:space="preserve"> </v>
      </c>
      <c r="W9" s="40" t="str">
        <f t="shared" si="8"/>
        <v xml:space="preserve"> </v>
      </c>
      <c r="X9" s="41" t="str">
        <f t="shared" si="8"/>
        <v xml:space="preserve"> </v>
      </c>
      <c r="Y9" s="36" t="str">
        <f t="shared" ref="Y9:AH10" si="11">IF(ISBLANK($D9)," ",X9+1)</f>
        <v xml:space="preserve"> </v>
      </c>
      <c r="Z9" s="36" t="str">
        <f t="shared" si="11"/>
        <v xml:space="preserve"> </v>
      </c>
      <c r="AA9" s="36" t="str">
        <f t="shared" si="11"/>
        <v xml:space="preserve"> </v>
      </c>
      <c r="AB9" s="37" t="str">
        <f t="shared" si="11"/>
        <v xml:space="preserve"> </v>
      </c>
      <c r="AC9" s="41" t="str">
        <f t="shared" si="11"/>
        <v xml:space="preserve"> </v>
      </c>
      <c r="AD9" s="36" t="str">
        <f t="shared" si="11"/>
        <v xml:space="preserve"> </v>
      </c>
      <c r="AE9" s="36" t="str">
        <f t="shared" si="11"/>
        <v xml:space="preserve"> </v>
      </c>
      <c r="AF9" s="36" t="str">
        <f t="shared" si="11"/>
        <v xml:space="preserve"> </v>
      </c>
      <c r="AG9" s="37" t="str">
        <f t="shared" si="11"/>
        <v xml:space="preserve"> </v>
      </c>
      <c r="AH9" s="64" t="str">
        <f t="shared" si="11"/>
        <v xml:space="preserve"> </v>
      </c>
      <c r="AI9" s="36" t="str">
        <f t="shared" si="1"/>
        <v xml:space="preserve"> </v>
      </c>
      <c r="AJ9" s="36" t="str">
        <f t="shared" si="1"/>
        <v xml:space="preserve"> </v>
      </c>
      <c r="AK9" s="36" t="str">
        <f t="shared" si="1"/>
        <v xml:space="preserve"> </v>
      </c>
      <c r="AL9" s="37" t="str">
        <f t="shared" si="1"/>
        <v xml:space="preserve"> </v>
      </c>
      <c r="AM9" s="64" t="str">
        <f t="shared" si="2"/>
        <v xml:space="preserve"> </v>
      </c>
      <c r="AN9" s="36" t="str">
        <f t="shared" si="3"/>
        <v xml:space="preserve"> </v>
      </c>
      <c r="AO9" s="36" t="str">
        <f t="shared" si="4"/>
        <v xml:space="preserve"> </v>
      </c>
      <c r="AP9" s="36" t="str">
        <f t="shared" si="5"/>
        <v xml:space="preserve"> </v>
      </c>
      <c r="AQ9" s="37" t="str">
        <f t="shared" si="6"/>
        <v xml:space="preserve"> </v>
      </c>
      <c r="AR9" s="42" t="str">
        <f t="shared" si="7"/>
        <v xml:space="preserve"> </v>
      </c>
    </row>
    <row r="10" spans="1:44" ht="22.6" customHeight="1">
      <c r="A10" s="287"/>
      <c r="B10" s="121" t="s">
        <v>9</v>
      </c>
      <c r="C10" s="66"/>
      <c r="D10" s="56"/>
      <c r="E10" s="36" t="str">
        <f t="shared" si="8"/>
        <v xml:space="preserve"> </v>
      </c>
      <c r="F10" s="36" t="str">
        <f t="shared" si="8"/>
        <v xml:space="preserve"> </v>
      </c>
      <c r="G10" s="36" t="str">
        <f t="shared" si="8"/>
        <v xml:space="preserve"> </v>
      </c>
      <c r="H10" s="37" t="str">
        <f t="shared" si="8"/>
        <v xml:space="preserve"> </v>
      </c>
      <c r="I10" s="38" t="str">
        <f t="shared" si="8"/>
        <v xml:space="preserve"> </v>
      </c>
      <c r="J10" s="36" t="str">
        <f t="shared" si="8"/>
        <v xml:space="preserve"> </v>
      </c>
      <c r="K10" s="36" t="str">
        <f t="shared" si="8"/>
        <v xml:space="preserve"> </v>
      </c>
      <c r="L10" s="36" t="str">
        <f t="shared" si="8"/>
        <v xml:space="preserve"> </v>
      </c>
      <c r="M10" s="37" t="str">
        <f t="shared" si="8"/>
        <v xml:space="preserve"> </v>
      </c>
      <c r="N10" s="38" t="str">
        <f t="shared" si="8"/>
        <v xml:space="preserve"> </v>
      </c>
      <c r="O10" s="39" t="str">
        <f t="shared" si="8"/>
        <v xml:space="preserve"> </v>
      </c>
      <c r="P10" s="39" t="str">
        <f t="shared" si="8"/>
        <v xml:space="preserve"> </v>
      </c>
      <c r="Q10" s="36" t="str">
        <f t="shared" si="8"/>
        <v xml:space="preserve"> </v>
      </c>
      <c r="R10" s="40" t="str">
        <f t="shared" si="8"/>
        <v xml:space="preserve"> </v>
      </c>
      <c r="S10" s="41" t="str">
        <f t="shared" si="8"/>
        <v xml:space="preserve"> </v>
      </c>
      <c r="T10" s="39" t="str">
        <f t="shared" si="8"/>
        <v xml:space="preserve"> </v>
      </c>
      <c r="U10" s="39" t="str">
        <f t="shared" si="8"/>
        <v xml:space="preserve"> </v>
      </c>
      <c r="V10" s="36" t="str">
        <f t="shared" si="8"/>
        <v xml:space="preserve"> </v>
      </c>
      <c r="W10" s="40" t="str">
        <f t="shared" si="8"/>
        <v xml:space="preserve"> </v>
      </c>
      <c r="X10" s="41" t="str">
        <f t="shared" si="8"/>
        <v xml:space="preserve"> </v>
      </c>
      <c r="Y10" s="36" t="str">
        <f t="shared" si="11"/>
        <v xml:space="preserve"> </v>
      </c>
      <c r="Z10" s="36" t="str">
        <f t="shared" si="11"/>
        <v xml:space="preserve"> </v>
      </c>
      <c r="AA10" s="36" t="str">
        <f t="shared" si="11"/>
        <v xml:space="preserve"> </v>
      </c>
      <c r="AB10" s="37" t="str">
        <f t="shared" si="11"/>
        <v xml:space="preserve"> </v>
      </c>
      <c r="AC10" s="41" t="str">
        <f t="shared" si="11"/>
        <v xml:space="preserve"> </v>
      </c>
      <c r="AD10" s="36" t="str">
        <f t="shared" si="11"/>
        <v xml:space="preserve"> </v>
      </c>
      <c r="AE10" s="36" t="str">
        <f t="shared" si="11"/>
        <v xml:space="preserve"> </v>
      </c>
      <c r="AF10" s="36" t="str">
        <f t="shared" si="11"/>
        <v xml:space="preserve"> </v>
      </c>
      <c r="AG10" s="37" t="str">
        <f t="shared" si="11"/>
        <v xml:space="preserve"> </v>
      </c>
      <c r="AH10" s="64" t="str">
        <f t="shared" si="11"/>
        <v xml:space="preserve"> </v>
      </c>
      <c r="AI10" s="36" t="str">
        <f t="shared" si="1"/>
        <v xml:space="preserve"> </v>
      </c>
      <c r="AJ10" s="36" t="str">
        <f t="shared" si="1"/>
        <v xml:space="preserve"> </v>
      </c>
      <c r="AK10" s="36" t="str">
        <f t="shared" si="1"/>
        <v xml:space="preserve"> </v>
      </c>
      <c r="AL10" s="37" t="str">
        <f t="shared" si="1"/>
        <v xml:space="preserve"> </v>
      </c>
      <c r="AM10" s="64" t="str">
        <f t="shared" si="2"/>
        <v xml:space="preserve"> </v>
      </c>
      <c r="AN10" s="36" t="str">
        <f t="shared" si="3"/>
        <v xml:space="preserve"> </v>
      </c>
      <c r="AO10" s="36" t="str">
        <f t="shared" si="4"/>
        <v xml:space="preserve"> </v>
      </c>
      <c r="AP10" s="36" t="str">
        <f t="shared" si="5"/>
        <v xml:space="preserve"> </v>
      </c>
      <c r="AQ10" s="37" t="str">
        <f t="shared" si="6"/>
        <v xml:space="preserve"> </v>
      </c>
      <c r="AR10" s="42" t="str">
        <f t="shared" si="7"/>
        <v xml:space="preserve"> </v>
      </c>
    </row>
    <row r="11" spans="1:44" ht="22.6" customHeight="1">
      <c r="A11" s="287"/>
      <c r="B11" s="122"/>
      <c r="C11" s="66"/>
      <c r="D11" s="56"/>
      <c r="E11" s="36" t="str">
        <f t="shared" si="8"/>
        <v xml:space="preserve"> </v>
      </c>
      <c r="F11" s="36" t="str">
        <f t="shared" si="8"/>
        <v xml:space="preserve"> </v>
      </c>
      <c r="G11" s="36" t="str">
        <f t="shared" si="8"/>
        <v xml:space="preserve"> </v>
      </c>
      <c r="H11" s="37" t="str">
        <f t="shared" si="8"/>
        <v xml:space="preserve"> </v>
      </c>
      <c r="I11" s="38" t="str">
        <f t="shared" si="8"/>
        <v xml:space="preserve"> </v>
      </c>
      <c r="J11" s="36" t="str">
        <f t="shared" si="8"/>
        <v xml:space="preserve"> </v>
      </c>
      <c r="K11" s="36" t="str">
        <f t="shared" si="8"/>
        <v xml:space="preserve"> </v>
      </c>
      <c r="L11" s="36" t="str">
        <f t="shared" si="8"/>
        <v xml:space="preserve"> </v>
      </c>
      <c r="M11" s="37" t="str">
        <f t="shared" si="8"/>
        <v xml:space="preserve"> </v>
      </c>
      <c r="N11" s="38" t="str">
        <f t="shared" si="8"/>
        <v xml:space="preserve"> </v>
      </c>
      <c r="O11" s="39" t="str">
        <f t="shared" si="8"/>
        <v xml:space="preserve"> </v>
      </c>
      <c r="P11" s="36" t="str">
        <f t="shared" si="8"/>
        <v xml:space="preserve"> </v>
      </c>
      <c r="Q11" s="36" t="str">
        <f t="shared" si="8"/>
        <v xml:space="preserve"> </v>
      </c>
      <c r="R11" s="40" t="str">
        <f t="shared" si="8"/>
        <v xml:space="preserve"> </v>
      </c>
      <c r="S11" s="41" t="str">
        <f t="shared" si="8"/>
        <v xml:space="preserve"> </v>
      </c>
      <c r="T11" s="39" t="str">
        <f t="shared" si="8"/>
        <v xml:space="preserve"> </v>
      </c>
      <c r="U11" s="36" t="str">
        <f t="shared" si="8"/>
        <v xml:space="preserve"> </v>
      </c>
      <c r="V11" s="36" t="str">
        <f t="shared" si="8"/>
        <v xml:space="preserve"> </v>
      </c>
      <c r="W11" s="40" t="str">
        <f t="shared" si="8"/>
        <v xml:space="preserve"> </v>
      </c>
      <c r="X11" s="41" t="str">
        <f t="shared" si="8"/>
        <v xml:space="preserve"> </v>
      </c>
      <c r="Y11" s="36" t="str">
        <f t="shared" ref="Y11:AH11" si="12">IF(ISBLANK($D11)," ",X11+1)</f>
        <v xml:space="preserve"> </v>
      </c>
      <c r="Z11" s="36" t="str">
        <f t="shared" si="12"/>
        <v xml:space="preserve"> </v>
      </c>
      <c r="AA11" s="36" t="str">
        <f t="shared" si="12"/>
        <v xml:space="preserve"> </v>
      </c>
      <c r="AB11" s="37" t="str">
        <f t="shared" si="12"/>
        <v xml:space="preserve"> </v>
      </c>
      <c r="AC11" s="41" t="str">
        <f t="shared" si="12"/>
        <v xml:space="preserve"> </v>
      </c>
      <c r="AD11" s="36" t="str">
        <f t="shared" si="12"/>
        <v xml:space="preserve"> </v>
      </c>
      <c r="AE11" s="36" t="str">
        <f t="shared" si="12"/>
        <v xml:space="preserve"> </v>
      </c>
      <c r="AF11" s="36" t="str">
        <f t="shared" si="12"/>
        <v xml:space="preserve"> </v>
      </c>
      <c r="AG11" s="37" t="str">
        <f t="shared" si="12"/>
        <v xml:space="preserve"> </v>
      </c>
      <c r="AH11" s="64" t="str">
        <f t="shared" si="12"/>
        <v xml:space="preserve"> </v>
      </c>
      <c r="AI11" s="36" t="str">
        <f t="shared" si="1"/>
        <v xml:space="preserve"> </v>
      </c>
      <c r="AJ11" s="36" t="str">
        <f t="shared" si="1"/>
        <v xml:space="preserve"> </v>
      </c>
      <c r="AK11" s="36" t="str">
        <f t="shared" si="1"/>
        <v xml:space="preserve"> </v>
      </c>
      <c r="AL11" s="37" t="str">
        <f t="shared" si="1"/>
        <v xml:space="preserve"> </v>
      </c>
      <c r="AM11" s="64" t="str">
        <f t="shared" si="2"/>
        <v xml:space="preserve"> </v>
      </c>
      <c r="AN11" s="36" t="str">
        <f t="shared" si="3"/>
        <v xml:space="preserve"> </v>
      </c>
      <c r="AO11" s="36" t="str">
        <f t="shared" si="4"/>
        <v xml:space="preserve"> </v>
      </c>
      <c r="AP11" s="36" t="str">
        <f t="shared" si="5"/>
        <v xml:space="preserve"> </v>
      </c>
      <c r="AQ11" s="37" t="str">
        <f t="shared" si="6"/>
        <v xml:space="preserve"> </v>
      </c>
      <c r="AR11" s="42" t="str">
        <f t="shared" si="7"/>
        <v xml:space="preserve"> </v>
      </c>
    </row>
    <row r="12" spans="1:44" ht="22.6" customHeight="1" thickBot="1">
      <c r="A12" s="287"/>
      <c r="B12" s="123"/>
      <c r="C12" s="67"/>
      <c r="D12" s="57"/>
      <c r="E12" s="43" t="str">
        <f t="shared" si="8"/>
        <v xml:space="preserve"> </v>
      </c>
      <c r="F12" s="43" t="str">
        <f t="shared" si="8"/>
        <v xml:space="preserve"> </v>
      </c>
      <c r="G12" s="43" t="str">
        <f t="shared" si="8"/>
        <v xml:space="preserve"> </v>
      </c>
      <c r="H12" s="44" t="str">
        <f t="shared" si="8"/>
        <v xml:space="preserve"> </v>
      </c>
      <c r="I12" s="45" t="str">
        <f t="shared" si="8"/>
        <v xml:space="preserve"> </v>
      </c>
      <c r="J12" s="46" t="str">
        <f t="shared" si="8"/>
        <v xml:space="preserve"> </v>
      </c>
      <c r="K12" s="46" t="str">
        <f t="shared" si="8"/>
        <v xml:space="preserve"> </v>
      </c>
      <c r="L12" s="46" t="str">
        <f t="shared" si="8"/>
        <v xml:space="preserve"> </v>
      </c>
      <c r="M12" s="47" t="str">
        <f t="shared" si="8"/>
        <v xml:space="preserve"> </v>
      </c>
      <c r="N12" s="45" t="str">
        <f t="shared" si="8"/>
        <v xml:space="preserve"> </v>
      </c>
      <c r="O12" s="48" t="str">
        <f t="shared" si="8"/>
        <v xml:space="preserve"> </v>
      </c>
      <c r="P12" s="46" t="str">
        <f t="shared" si="8"/>
        <v xml:space="preserve"> </v>
      </c>
      <c r="Q12" s="46" t="str">
        <f t="shared" si="8"/>
        <v xml:space="preserve"> </v>
      </c>
      <c r="R12" s="49" t="str">
        <f t="shared" si="8"/>
        <v xml:space="preserve"> </v>
      </c>
      <c r="S12" s="50" t="str">
        <f t="shared" si="8"/>
        <v xml:space="preserve"> </v>
      </c>
      <c r="T12" s="48" t="str">
        <f t="shared" si="8"/>
        <v xml:space="preserve"> </v>
      </c>
      <c r="U12" s="46" t="str">
        <f t="shared" si="8"/>
        <v xml:space="preserve"> </v>
      </c>
      <c r="V12" s="46" t="str">
        <f t="shared" si="8"/>
        <v xml:space="preserve"> </v>
      </c>
      <c r="W12" s="49" t="str">
        <f t="shared" si="8"/>
        <v xml:space="preserve"> </v>
      </c>
      <c r="X12" s="50" t="str">
        <f t="shared" si="8"/>
        <v xml:space="preserve"> </v>
      </c>
      <c r="Y12" s="46" t="str">
        <f t="shared" ref="Y12:AH12" si="13">IF(ISBLANK($D12)," ",X12+1)</f>
        <v xml:space="preserve"> </v>
      </c>
      <c r="Z12" s="46" t="str">
        <f t="shared" si="13"/>
        <v xml:space="preserve"> </v>
      </c>
      <c r="AA12" s="46" t="str">
        <f t="shared" si="13"/>
        <v xml:space="preserve"> </v>
      </c>
      <c r="AB12" s="47" t="str">
        <f t="shared" si="13"/>
        <v xml:space="preserve"> </v>
      </c>
      <c r="AC12" s="50" t="str">
        <f t="shared" si="13"/>
        <v xml:space="preserve"> </v>
      </c>
      <c r="AD12" s="46" t="str">
        <f t="shared" si="13"/>
        <v xml:space="preserve"> </v>
      </c>
      <c r="AE12" s="46" t="str">
        <f t="shared" si="13"/>
        <v xml:space="preserve"> </v>
      </c>
      <c r="AF12" s="46" t="str">
        <f t="shared" si="13"/>
        <v xml:space="preserve"> </v>
      </c>
      <c r="AG12" s="47" t="str">
        <f t="shared" si="13"/>
        <v xml:space="preserve"> </v>
      </c>
      <c r="AH12" s="65" t="str">
        <f t="shared" si="13"/>
        <v xml:space="preserve"> </v>
      </c>
      <c r="AI12" s="46" t="str">
        <f t="shared" si="1"/>
        <v xml:space="preserve"> </v>
      </c>
      <c r="AJ12" s="46" t="str">
        <f t="shared" si="1"/>
        <v xml:space="preserve"> </v>
      </c>
      <c r="AK12" s="46" t="str">
        <f t="shared" si="1"/>
        <v xml:space="preserve"> </v>
      </c>
      <c r="AL12" s="47" t="str">
        <f t="shared" si="1"/>
        <v xml:space="preserve"> </v>
      </c>
      <c r="AM12" s="65" t="str">
        <f t="shared" si="2"/>
        <v xml:space="preserve"> </v>
      </c>
      <c r="AN12" s="46" t="str">
        <f t="shared" si="3"/>
        <v xml:space="preserve"> </v>
      </c>
      <c r="AO12" s="46" t="str">
        <f t="shared" si="4"/>
        <v xml:space="preserve"> </v>
      </c>
      <c r="AP12" s="46" t="str">
        <f t="shared" si="5"/>
        <v xml:space="preserve"> </v>
      </c>
      <c r="AQ12" s="47" t="str">
        <f t="shared" si="6"/>
        <v xml:space="preserve"> </v>
      </c>
      <c r="AR12" s="51" t="str">
        <f t="shared" si="7"/>
        <v xml:space="preserve"> </v>
      </c>
    </row>
    <row r="13" spans="1:44" ht="29.3" customHeight="1">
      <c r="A13" s="287"/>
      <c r="B13" s="299" t="s">
        <v>10</v>
      </c>
      <c r="C13" s="256"/>
      <c r="D13" s="76"/>
      <c r="E13" s="77"/>
      <c r="F13" s="77"/>
      <c r="G13" s="77"/>
      <c r="H13" s="78"/>
      <c r="I13" s="79"/>
      <c r="J13" s="80"/>
      <c r="K13" s="80"/>
      <c r="L13" s="80"/>
      <c r="M13" s="81"/>
      <c r="N13" s="79"/>
      <c r="O13" s="79"/>
      <c r="P13" s="79"/>
      <c r="Q13" s="79"/>
      <c r="R13" s="82"/>
      <c r="S13" s="83"/>
      <c r="T13" s="79"/>
      <c r="U13" s="79"/>
      <c r="V13" s="79"/>
      <c r="W13" s="82"/>
      <c r="X13" s="83"/>
      <c r="Y13" s="80"/>
      <c r="Z13" s="80"/>
      <c r="AA13" s="80"/>
      <c r="AB13" s="84"/>
      <c r="AC13" s="83"/>
      <c r="AD13" s="80"/>
      <c r="AE13" s="80"/>
      <c r="AF13" s="80"/>
      <c r="AG13" s="84"/>
      <c r="AH13" s="85"/>
      <c r="AI13" s="80"/>
      <c r="AJ13" s="80"/>
      <c r="AK13" s="80"/>
      <c r="AL13" s="84"/>
      <c r="AM13" s="85"/>
      <c r="AN13" s="80"/>
      <c r="AO13" s="80"/>
      <c r="AP13" s="80"/>
      <c r="AQ13" s="84"/>
      <c r="AR13" s="86"/>
    </row>
    <row r="14" spans="1:44" ht="29.3" customHeight="1">
      <c r="A14" s="287"/>
      <c r="B14" s="300"/>
      <c r="C14" s="257"/>
      <c r="D14" s="87"/>
      <c r="E14" s="88"/>
      <c r="F14" s="88"/>
      <c r="G14" s="89"/>
      <c r="H14" s="90"/>
      <c r="I14" s="88"/>
      <c r="J14" s="88"/>
      <c r="K14" s="88"/>
      <c r="L14" s="88"/>
      <c r="M14" s="89"/>
      <c r="N14" s="91"/>
      <c r="O14" s="88"/>
      <c r="P14" s="88"/>
      <c r="Q14" s="88"/>
      <c r="R14" s="89"/>
      <c r="S14" s="91"/>
      <c r="T14" s="88"/>
      <c r="U14" s="88"/>
      <c r="V14" s="88"/>
      <c r="W14" s="89"/>
      <c r="X14" s="91"/>
      <c r="Y14" s="88"/>
      <c r="Z14" s="88"/>
      <c r="AA14" s="88"/>
      <c r="AB14" s="90"/>
      <c r="AC14" s="91"/>
      <c r="AD14" s="88"/>
      <c r="AE14" s="88"/>
      <c r="AF14" s="88"/>
      <c r="AG14" s="90"/>
      <c r="AH14" s="92"/>
      <c r="AI14" s="88"/>
      <c r="AJ14" s="88"/>
      <c r="AK14" s="88"/>
      <c r="AL14" s="90"/>
      <c r="AM14" s="92"/>
      <c r="AN14" s="88"/>
      <c r="AO14" s="88"/>
      <c r="AP14" s="88"/>
      <c r="AQ14" s="90"/>
      <c r="AR14" s="93"/>
    </row>
    <row r="15" spans="1:44" ht="29.3" customHeight="1">
      <c r="A15" s="287"/>
      <c r="B15" s="300"/>
      <c r="C15" s="257"/>
      <c r="D15" s="87"/>
      <c r="E15" s="94"/>
      <c r="F15" s="94"/>
      <c r="G15" s="88"/>
      <c r="H15" s="90"/>
      <c r="I15" s="88"/>
      <c r="J15" s="88"/>
      <c r="K15" s="88"/>
      <c r="L15" s="88"/>
      <c r="M15" s="89"/>
      <c r="N15" s="91"/>
      <c r="O15" s="88"/>
      <c r="P15" s="88"/>
      <c r="Q15" s="88"/>
      <c r="R15" s="89"/>
      <c r="S15" s="91"/>
      <c r="T15" s="88"/>
      <c r="U15" s="88"/>
      <c r="V15" s="88"/>
      <c r="W15" s="89"/>
      <c r="X15" s="91"/>
      <c r="Y15" s="88"/>
      <c r="Z15" s="88"/>
      <c r="AA15" s="88"/>
      <c r="AB15" s="90"/>
      <c r="AC15" s="91"/>
      <c r="AD15" s="88"/>
      <c r="AE15" s="88"/>
      <c r="AF15" s="88"/>
      <c r="AG15" s="90"/>
      <c r="AH15" s="92"/>
      <c r="AI15" s="88"/>
      <c r="AJ15" s="88"/>
      <c r="AK15" s="88"/>
      <c r="AL15" s="90"/>
      <c r="AM15" s="92"/>
      <c r="AN15" s="88"/>
      <c r="AO15" s="88"/>
      <c r="AP15" s="88"/>
      <c r="AQ15" s="90"/>
      <c r="AR15" s="93"/>
    </row>
    <row r="16" spans="1:44" ht="29.3" customHeight="1">
      <c r="A16" s="287"/>
      <c r="B16" s="300"/>
      <c r="C16" s="257"/>
      <c r="D16" s="87"/>
      <c r="E16" s="88"/>
      <c r="F16" s="88"/>
      <c r="G16" s="89"/>
      <c r="H16" s="90"/>
      <c r="I16" s="91"/>
      <c r="J16" s="88"/>
      <c r="K16" s="88"/>
      <c r="L16" s="88"/>
      <c r="M16" s="89"/>
      <c r="N16" s="91"/>
      <c r="O16" s="88"/>
      <c r="P16" s="89"/>
      <c r="Q16" s="88"/>
      <c r="R16" s="89"/>
      <c r="S16" s="91"/>
      <c r="T16" s="88"/>
      <c r="U16" s="89"/>
      <c r="V16" s="88"/>
      <c r="W16" s="89"/>
      <c r="X16" s="91"/>
      <c r="Y16" s="88"/>
      <c r="Z16" s="88"/>
      <c r="AA16" s="88"/>
      <c r="AB16" s="90"/>
      <c r="AC16" s="91"/>
      <c r="AD16" s="88"/>
      <c r="AE16" s="88"/>
      <c r="AF16" s="88"/>
      <c r="AG16" s="90"/>
      <c r="AH16" s="92"/>
      <c r="AI16" s="88"/>
      <c r="AJ16" s="88"/>
      <c r="AK16" s="88"/>
      <c r="AL16" s="90"/>
      <c r="AM16" s="92"/>
      <c r="AN16" s="88"/>
      <c r="AO16" s="88"/>
      <c r="AP16" s="88"/>
      <c r="AQ16" s="90"/>
      <c r="AR16" s="93"/>
    </row>
    <row r="17" spans="1:44" ht="29.3" customHeight="1" thickBot="1">
      <c r="A17" s="288"/>
      <c r="B17" s="301"/>
      <c r="C17" s="258"/>
      <c r="D17" s="95"/>
      <c r="E17" s="96"/>
      <c r="F17" s="97"/>
      <c r="G17" s="96"/>
      <c r="H17" s="96"/>
      <c r="I17" s="98"/>
      <c r="J17" s="96"/>
      <c r="K17" s="96"/>
      <c r="L17" s="96"/>
      <c r="M17" s="97"/>
      <c r="N17" s="98"/>
      <c r="O17" s="96"/>
      <c r="P17" s="96"/>
      <c r="Q17" s="96"/>
      <c r="R17" s="97"/>
      <c r="S17" s="98"/>
      <c r="T17" s="96"/>
      <c r="U17" s="96"/>
      <c r="V17" s="96"/>
      <c r="W17" s="97"/>
      <c r="X17" s="99"/>
      <c r="Y17" s="96"/>
      <c r="Z17" s="96"/>
      <c r="AA17" s="96"/>
      <c r="AB17" s="100"/>
      <c r="AC17" s="98"/>
      <c r="AD17" s="96"/>
      <c r="AE17" s="96"/>
      <c r="AF17" s="96"/>
      <c r="AG17" s="100"/>
      <c r="AH17" s="101"/>
      <c r="AI17" s="96"/>
      <c r="AJ17" s="96"/>
      <c r="AK17" s="96"/>
      <c r="AL17" s="100"/>
      <c r="AM17" s="101"/>
      <c r="AN17" s="96"/>
      <c r="AO17" s="96"/>
      <c r="AP17" s="96"/>
      <c r="AQ17" s="100"/>
      <c r="AR17" s="102"/>
    </row>
    <row r="18" spans="1:44" ht="25.55" customHeight="1">
      <c r="A18" s="297" t="s">
        <v>26</v>
      </c>
      <c r="B18" s="270" t="s">
        <v>29</v>
      </c>
      <c r="C18" s="271"/>
      <c r="D18" s="124"/>
      <c r="E18" s="125"/>
      <c r="F18" s="125"/>
      <c r="G18" s="125"/>
      <c r="H18" s="126"/>
      <c r="I18" s="124"/>
      <c r="J18" s="125"/>
      <c r="K18" s="125"/>
      <c r="L18" s="125"/>
      <c r="M18" s="126"/>
      <c r="N18" s="124"/>
      <c r="O18" s="127"/>
      <c r="P18" s="127"/>
      <c r="Q18" s="125"/>
      <c r="R18" s="128"/>
      <c r="S18" s="129"/>
      <c r="T18" s="127"/>
      <c r="U18" s="127"/>
      <c r="V18" s="125"/>
      <c r="W18" s="128"/>
      <c r="X18" s="129"/>
      <c r="Y18" s="125"/>
      <c r="Z18" s="125"/>
      <c r="AA18" s="125"/>
      <c r="AB18" s="126"/>
      <c r="AC18" s="129"/>
      <c r="AD18" s="125"/>
      <c r="AE18" s="125"/>
      <c r="AF18" s="125"/>
      <c r="AG18" s="126"/>
      <c r="AH18" s="130"/>
      <c r="AI18" s="125"/>
      <c r="AJ18" s="125"/>
      <c r="AK18" s="125"/>
      <c r="AL18" s="126"/>
      <c r="AM18" s="130"/>
      <c r="AN18" s="125"/>
      <c r="AO18" s="125"/>
      <c r="AP18" s="125"/>
      <c r="AQ18" s="126"/>
      <c r="AR18" s="131"/>
    </row>
    <row r="19" spans="1:44" ht="25.55" customHeight="1">
      <c r="A19" s="298"/>
      <c r="B19" s="291" t="s">
        <v>4</v>
      </c>
      <c r="C19" s="292"/>
      <c r="D19" s="132"/>
      <c r="E19" s="133"/>
      <c r="F19" s="133"/>
      <c r="G19" s="133"/>
      <c r="H19" s="134"/>
      <c r="I19" s="132"/>
      <c r="J19" s="133"/>
      <c r="K19" s="133"/>
      <c r="L19" s="133"/>
      <c r="M19" s="134"/>
      <c r="N19" s="132"/>
      <c r="O19" s="135"/>
      <c r="P19" s="135"/>
      <c r="Q19" s="133"/>
      <c r="R19" s="136"/>
      <c r="S19" s="137"/>
      <c r="T19" s="135"/>
      <c r="U19" s="135"/>
      <c r="V19" s="133"/>
      <c r="W19" s="136"/>
      <c r="X19" s="137"/>
      <c r="Y19" s="133"/>
      <c r="Z19" s="133"/>
      <c r="AA19" s="133"/>
      <c r="AB19" s="134"/>
      <c r="AC19" s="137"/>
      <c r="AD19" s="133"/>
      <c r="AE19" s="133"/>
      <c r="AF19" s="133"/>
      <c r="AG19" s="134"/>
      <c r="AH19" s="138"/>
      <c r="AI19" s="133"/>
      <c r="AJ19" s="133"/>
      <c r="AK19" s="133"/>
      <c r="AL19" s="134"/>
      <c r="AM19" s="138"/>
      <c r="AN19" s="133"/>
      <c r="AO19" s="133"/>
      <c r="AP19" s="133"/>
      <c r="AQ19" s="134"/>
      <c r="AR19" s="139"/>
    </row>
    <row r="20" spans="1:44" ht="25.55" customHeight="1">
      <c r="A20" s="298"/>
      <c r="B20" s="291" t="s">
        <v>30</v>
      </c>
      <c r="C20" s="292"/>
      <c r="D20" s="140"/>
      <c r="E20" s="141"/>
      <c r="F20" s="141"/>
      <c r="G20" s="141"/>
      <c r="H20" s="142"/>
      <c r="I20" s="140"/>
      <c r="J20" s="141"/>
      <c r="K20" s="141"/>
      <c r="L20" s="141"/>
      <c r="M20" s="142"/>
      <c r="N20" s="143"/>
      <c r="O20" s="143"/>
      <c r="P20" s="143"/>
      <c r="Q20" s="141"/>
      <c r="R20" s="144"/>
      <c r="S20" s="145"/>
      <c r="T20" s="143"/>
      <c r="U20" s="143"/>
      <c r="V20" s="141"/>
      <c r="W20" s="144"/>
      <c r="X20" s="145"/>
      <c r="Y20" s="141"/>
      <c r="Z20" s="141"/>
      <c r="AA20" s="141"/>
      <c r="AB20" s="142"/>
      <c r="AC20" s="145"/>
      <c r="AD20" s="141"/>
      <c r="AE20" s="141"/>
      <c r="AF20" s="141"/>
      <c r="AG20" s="142"/>
      <c r="AH20" s="146"/>
      <c r="AI20" s="141"/>
      <c r="AJ20" s="141"/>
      <c r="AK20" s="141"/>
      <c r="AL20" s="142"/>
      <c r="AM20" s="146"/>
      <c r="AN20" s="141"/>
      <c r="AO20" s="141"/>
      <c r="AP20" s="141"/>
      <c r="AQ20" s="142"/>
      <c r="AR20" s="147"/>
    </row>
    <row r="21" spans="1:44" ht="25.55" customHeight="1">
      <c r="A21" s="298"/>
      <c r="B21" s="291" t="s">
        <v>35</v>
      </c>
      <c r="C21" s="292"/>
      <c r="D21" s="140"/>
      <c r="E21" s="141"/>
      <c r="F21" s="141"/>
      <c r="G21" s="141"/>
      <c r="H21" s="142"/>
      <c r="I21" s="140"/>
      <c r="J21" s="141"/>
      <c r="K21" s="141"/>
      <c r="L21" s="141"/>
      <c r="M21" s="142"/>
      <c r="N21" s="143"/>
      <c r="O21" s="143"/>
      <c r="P21" s="143"/>
      <c r="Q21" s="141"/>
      <c r="R21" s="144"/>
      <c r="S21" s="145"/>
      <c r="T21" s="143"/>
      <c r="U21" s="143"/>
      <c r="V21" s="141"/>
      <c r="W21" s="144"/>
      <c r="X21" s="145"/>
      <c r="Y21" s="141"/>
      <c r="Z21" s="141"/>
      <c r="AA21" s="141"/>
      <c r="AB21" s="142"/>
      <c r="AC21" s="145"/>
      <c r="AD21" s="141"/>
      <c r="AE21" s="141"/>
      <c r="AF21" s="141"/>
      <c r="AG21" s="142"/>
      <c r="AH21" s="146"/>
      <c r="AI21" s="141"/>
      <c r="AJ21" s="141"/>
      <c r="AK21" s="141"/>
      <c r="AL21" s="142"/>
      <c r="AM21" s="146"/>
      <c r="AN21" s="141"/>
      <c r="AO21" s="141"/>
      <c r="AP21" s="141"/>
      <c r="AQ21" s="142"/>
      <c r="AR21" s="147"/>
    </row>
    <row r="22" spans="1:44" ht="25.55" customHeight="1">
      <c r="A22" s="298"/>
      <c r="B22" s="293" t="s">
        <v>11</v>
      </c>
      <c r="C22" s="294"/>
      <c r="D22" s="148"/>
      <c r="E22" s="149"/>
      <c r="F22" s="149"/>
      <c r="G22" s="149"/>
      <c r="H22" s="150"/>
      <c r="I22" s="148"/>
      <c r="J22" s="149"/>
      <c r="K22" s="149"/>
      <c r="L22" s="149"/>
      <c r="M22" s="150"/>
      <c r="N22" s="151"/>
      <c r="O22" s="149"/>
      <c r="P22" s="149"/>
      <c r="Q22" s="149"/>
      <c r="R22" s="152"/>
      <c r="S22" s="153"/>
      <c r="T22" s="149"/>
      <c r="U22" s="149"/>
      <c r="V22" s="149"/>
      <c r="W22" s="152"/>
      <c r="X22" s="153"/>
      <c r="Y22" s="149"/>
      <c r="Z22" s="149"/>
      <c r="AA22" s="149"/>
      <c r="AB22" s="150"/>
      <c r="AC22" s="153"/>
      <c r="AD22" s="149"/>
      <c r="AE22" s="149"/>
      <c r="AF22" s="149"/>
      <c r="AG22" s="150"/>
      <c r="AH22" s="154"/>
      <c r="AI22" s="149"/>
      <c r="AJ22" s="149"/>
      <c r="AK22" s="149"/>
      <c r="AL22" s="150"/>
      <c r="AM22" s="154"/>
      <c r="AN22" s="149"/>
      <c r="AO22" s="149"/>
      <c r="AP22" s="149"/>
      <c r="AQ22" s="150"/>
      <c r="AR22" s="155"/>
    </row>
    <row r="23" spans="1:44" ht="29.3" customHeight="1" thickBot="1">
      <c r="A23" s="68"/>
      <c r="B23" s="295" t="s">
        <v>12</v>
      </c>
      <c r="C23" s="296"/>
      <c r="D23" s="156">
        <f t="shared" ref="D23:AH23" si="14">SUM(D18:D22)</f>
        <v>0</v>
      </c>
      <c r="E23" s="157">
        <f t="shared" si="14"/>
        <v>0</v>
      </c>
      <c r="F23" s="157">
        <f t="shared" si="14"/>
        <v>0</v>
      </c>
      <c r="G23" s="157">
        <f t="shared" si="14"/>
        <v>0</v>
      </c>
      <c r="H23" s="158">
        <f t="shared" si="14"/>
        <v>0</v>
      </c>
      <c r="I23" s="156">
        <f t="shared" si="14"/>
        <v>0</v>
      </c>
      <c r="J23" s="157">
        <f t="shared" si="14"/>
        <v>0</v>
      </c>
      <c r="K23" s="157">
        <f t="shared" si="14"/>
        <v>0</v>
      </c>
      <c r="L23" s="157">
        <f t="shared" si="14"/>
        <v>0</v>
      </c>
      <c r="M23" s="158">
        <f t="shared" si="14"/>
        <v>0</v>
      </c>
      <c r="N23" s="156">
        <f t="shared" si="14"/>
        <v>0</v>
      </c>
      <c r="O23" s="159">
        <f t="shared" si="14"/>
        <v>0</v>
      </c>
      <c r="P23" s="157">
        <f t="shared" si="14"/>
        <v>0</v>
      </c>
      <c r="Q23" s="157">
        <f t="shared" si="14"/>
        <v>0</v>
      </c>
      <c r="R23" s="160">
        <f t="shared" si="14"/>
        <v>0</v>
      </c>
      <c r="S23" s="161">
        <f t="shared" si="14"/>
        <v>0</v>
      </c>
      <c r="T23" s="159">
        <f t="shared" si="14"/>
        <v>0</v>
      </c>
      <c r="U23" s="157">
        <f t="shared" si="14"/>
        <v>0</v>
      </c>
      <c r="V23" s="157">
        <f t="shared" si="14"/>
        <v>0</v>
      </c>
      <c r="W23" s="160">
        <f t="shared" si="14"/>
        <v>0</v>
      </c>
      <c r="X23" s="161">
        <f t="shared" si="14"/>
        <v>0</v>
      </c>
      <c r="Y23" s="157">
        <f t="shared" si="14"/>
        <v>0</v>
      </c>
      <c r="Z23" s="157">
        <f t="shared" si="14"/>
        <v>0</v>
      </c>
      <c r="AA23" s="157">
        <f t="shared" si="14"/>
        <v>0</v>
      </c>
      <c r="AB23" s="158">
        <f t="shared" si="14"/>
        <v>0</v>
      </c>
      <c r="AC23" s="161">
        <f t="shared" si="14"/>
        <v>0</v>
      </c>
      <c r="AD23" s="157">
        <f t="shared" si="14"/>
        <v>0</v>
      </c>
      <c r="AE23" s="157">
        <f t="shared" si="14"/>
        <v>0</v>
      </c>
      <c r="AF23" s="157">
        <f t="shared" si="14"/>
        <v>0</v>
      </c>
      <c r="AG23" s="158">
        <f t="shared" si="14"/>
        <v>0</v>
      </c>
      <c r="AH23" s="162">
        <f t="shared" si="14"/>
        <v>0</v>
      </c>
      <c r="AI23" s="157">
        <f t="shared" ref="AI23:AR23" si="15">SUM(AI18:AI22)</f>
        <v>0</v>
      </c>
      <c r="AJ23" s="157">
        <f t="shared" si="15"/>
        <v>0</v>
      </c>
      <c r="AK23" s="157">
        <f t="shared" si="15"/>
        <v>0</v>
      </c>
      <c r="AL23" s="158">
        <f t="shared" si="15"/>
        <v>0</v>
      </c>
      <c r="AM23" s="162">
        <f t="shared" si="15"/>
        <v>0</v>
      </c>
      <c r="AN23" s="157">
        <f t="shared" si="15"/>
        <v>0</v>
      </c>
      <c r="AO23" s="157">
        <f t="shared" si="15"/>
        <v>0</v>
      </c>
      <c r="AP23" s="157">
        <f t="shared" si="15"/>
        <v>0</v>
      </c>
      <c r="AQ23" s="158">
        <f t="shared" si="15"/>
        <v>0</v>
      </c>
      <c r="AR23" s="163">
        <f t="shared" si="15"/>
        <v>0</v>
      </c>
    </row>
    <row r="24" spans="1:44" ht="25.55" customHeight="1">
      <c r="A24" s="285" t="s">
        <v>27</v>
      </c>
      <c r="B24" s="278" t="s">
        <v>13</v>
      </c>
      <c r="C24" s="279"/>
      <c r="D24" s="164"/>
      <c r="E24" s="165"/>
      <c r="F24" s="166"/>
      <c r="G24" s="166"/>
      <c r="H24" s="167"/>
      <c r="I24" s="168"/>
      <c r="J24" s="169"/>
      <c r="K24" s="169"/>
      <c r="L24" s="169"/>
      <c r="M24" s="167"/>
      <c r="N24" s="164"/>
      <c r="O24" s="170"/>
      <c r="P24" s="166"/>
      <c r="Q24" s="166"/>
      <c r="R24" s="169"/>
      <c r="S24" s="171"/>
      <c r="T24" s="170"/>
      <c r="U24" s="166"/>
      <c r="V24" s="166"/>
      <c r="W24" s="169"/>
      <c r="X24" s="171"/>
      <c r="Y24" s="166"/>
      <c r="Z24" s="166"/>
      <c r="AA24" s="166"/>
      <c r="AB24" s="167"/>
      <c r="AC24" s="171"/>
      <c r="AD24" s="166"/>
      <c r="AE24" s="166"/>
      <c r="AF24" s="166"/>
      <c r="AG24" s="167"/>
      <c r="AH24" s="172"/>
      <c r="AI24" s="166"/>
      <c r="AJ24" s="166"/>
      <c r="AK24" s="166"/>
      <c r="AL24" s="167"/>
      <c r="AM24" s="172"/>
      <c r="AN24" s="166"/>
      <c r="AO24" s="166"/>
      <c r="AP24" s="166"/>
      <c r="AQ24" s="167"/>
      <c r="AR24" s="173"/>
    </row>
    <row r="25" spans="1:44" s="3" customFormat="1" ht="25.55" customHeight="1">
      <c r="A25" s="286"/>
      <c r="B25" s="289" t="s">
        <v>14</v>
      </c>
      <c r="C25" s="290"/>
      <c r="D25" s="174"/>
      <c r="E25" s="175"/>
      <c r="F25" s="175"/>
      <c r="G25" s="175"/>
      <c r="H25" s="176"/>
      <c r="I25" s="174"/>
      <c r="J25" s="175"/>
      <c r="K25" s="175"/>
      <c r="L25" s="175"/>
      <c r="M25" s="176"/>
      <c r="N25" s="174"/>
      <c r="O25" s="177"/>
      <c r="P25" s="175"/>
      <c r="Q25" s="175"/>
      <c r="R25" s="178"/>
      <c r="S25" s="179"/>
      <c r="T25" s="177"/>
      <c r="U25" s="175"/>
      <c r="V25" s="175"/>
      <c r="W25" s="178"/>
      <c r="X25" s="179"/>
      <c r="Y25" s="175"/>
      <c r="Z25" s="175"/>
      <c r="AA25" s="175"/>
      <c r="AB25" s="176"/>
      <c r="AC25" s="179"/>
      <c r="AD25" s="175"/>
      <c r="AE25" s="175"/>
      <c r="AF25" s="175"/>
      <c r="AG25" s="176"/>
      <c r="AH25" s="180"/>
      <c r="AI25" s="175"/>
      <c r="AJ25" s="175"/>
      <c r="AK25" s="175"/>
      <c r="AL25" s="176"/>
      <c r="AM25" s="180"/>
      <c r="AN25" s="175"/>
      <c r="AO25" s="175"/>
      <c r="AP25" s="175"/>
      <c r="AQ25" s="176"/>
      <c r="AR25" s="181"/>
    </row>
    <row r="26" spans="1:44" ht="25.55" customHeight="1">
      <c r="A26" s="286"/>
      <c r="B26" s="289" t="s">
        <v>31</v>
      </c>
      <c r="C26" s="290"/>
      <c r="D26" s="174"/>
      <c r="E26" s="175"/>
      <c r="F26" s="175"/>
      <c r="G26" s="175"/>
      <c r="H26" s="176"/>
      <c r="I26" s="174"/>
      <c r="J26" s="178"/>
      <c r="K26" s="178"/>
      <c r="L26" s="175"/>
      <c r="M26" s="176"/>
      <c r="N26" s="174"/>
      <c r="O26" s="177"/>
      <c r="P26" s="175"/>
      <c r="Q26" s="175"/>
      <c r="R26" s="178"/>
      <c r="S26" s="179"/>
      <c r="T26" s="177"/>
      <c r="U26" s="175"/>
      <c r="V26" s="175"/>
      <c r="W26" s="178"/>
      <c r="X26" s="179"/>
      <c r="Y26" s="175"/>
      <c r="Z26" s="175"/>
      <c r="AA26" s="175"/>
      <c r="AB26" s="176"/>
      <c r="AC26" s="179"/>
      <c r="AD26" s="175"/>
      <c r="AE26" s="175"/>
      <c r="AF26" s="175"/>
      <c r="AG26" s="176"/>
      <c r="AH26" s="180"/>
      <c r="AI26" s="175"/>
      <c r="AJ26" s="175"/>
      <c r="AK26" s="175"/>
      <c r="AL26" s="176"/>
      <c r="AM26" s="180"/>
      <c r="AN26" s="175"/>
      <c r="AO26" s="175"/>
      <c r="AP26" s="175"/>
      <c r="AQ26" s="176"/>
      <c r="AR26" s="181"/>
    </row>
    <row r="27" spans="1:44" ht="25.55" customHeight="1">
      <c r="A27" s="286"/>
      <c r="B27" s="289" t="s">
        <v>15</v>
      </c>
      <c r="C27" s="290"/>
      <c r="D27" s="174"/>
      <c r="E27" s="175"/>
      <c r="F27" s="175"/>
      <c r="G27" s="175"/>
      <c r="H27" s="176"/>
      <c r="I27" s="174"/>
      <c r="J27" s="175"/>
      <c r="K27" s="175"/>
      <c r="L27" s="175"/>
      <c r="M27" s="176"/>
      <c r="N27" s="174"/>
      <c r="O27" s="177"/>
      <c r="P27" s="175"/>
      <c r="Q27" s="175"/>
      <c r="R27" s="178"/>
      <c r="S27" s="179"/>
      <c r="T27" s="177"/>
      <c r="U27" s="175"/>
      <c r="V27" s="175"/>
      <c r="W27" s="178"/>
      <c r="X27" s="179"/>
      <c r="Y27" s="175"/>
      <c r="Z27" s="175"/>
      <c r="AA27" s="175"/>
      <c r="AB27" s="176"/>
      <c r="AC27" s="179"/>
      <c r="AD27" s="175"/>
      <c r="AE27" s="175"/>
      <c r="AF27" s="175"/>
      <c r="AG27" s="176"/>
      <c r="AH27" s="180"/>
      <c r="AI27" s="175"/>
      <c r="AJ27" s="175"/>
      <c r="AK27" s="175"/>
      <c r="AL27" s="176"/>
      <c r="AM27" s="180"/>
      <c r="AN27" s="175"/>
      <c r="AO27" s="175"/>
      <c r="AP27" s="175"/>
      <c r="AQ27" s="176"/>
      <c r="AR27" s="181"/>
    </row>
    <row r="28" spans="1:44" ht="25.55" customHeight="1">
      <c r="A28" s="286"/>
      <c r="B28" s="274" t="s">
        <v>16</v>
      </c>
      <c r="C28" s="275"/>
      <c r="D28" s="182"/>
      <c r="E28" s="178"/>
      <c r="F28" s="178"/>
      <c r="G28" s="178"/>
      <c r="H28" s="176"/>
      <c r="I28" s="183"/>
      <c r="J28" s="178"/>
      <c r="K28" s="178"/>
      <c r="L28" s="178"/>
      <c r="M28" s="176"/>
      <c r="N28" s="177"/>
      <c r="O28" s="177"/>
      <c r="P28" s="175"/>
      <c r="Q28" s="175"/>
      <c r="R28" s="178"/>
      <c r="S28" s="179"/>
      <c r="T28" s="177"/>
      <c r="U28" s="175"/>
      <c r="V28" s="175"/>
      <c r="W28" s="178"/>
      <c r="X28" s="179"/>
      <c r="Y28" s="175"/>
      <c r="Z28" s="175"/>
      <c r="AA28" s="175"/>
      <c r="AB28" s="176"/>
      <c r="AC28" s="179"/>
      <c r="AD28" s="175"/>
      <c r="AE28" s="175"/>
      <c r="AF28" s="175"/>
      <c r="AG28" s="176"/>
      <c r="AH28" s="180"/>
      <c r="AI28" s="175"/>
      <c r="AJ28" s="175"/>
      <c r="AK28" s="175"/>
      <c r="AL28" s="176"/>
      <c r="AM28" s="180"/>
      <c r="AN28" s="175"/>
      <c r="AO28" s="175"/>
      <c r="AP28" s="175"/>
      <c r="AQ28" s="176"/>
      <c r="AR28" s="181"/>
    </row>
    <row r="29" spans="1:44" ht="25.55" customHeight="1">
      <c r="A29" s="286"/>
      <c r="B29" s="274" t="s">
        <v>17</v>
      </c>
      <c r="C29" s="275"/>
      <c r="D29" s="182"/>
      <c r="E29" s="178"/>
      <c r="F29" s="178"/>
      <c r="G29" s="178"/>
      <c r="H29" s="176"/>
      <c r="I29" s="183"/>
      <c r="J29" s="178"/>
      <c r="K29" s="178"/>
      <c r="L29" s="178"/>
      <c r="M29" s="176"/>
      <c r="N29" s="177"/>
      <c r="O29" s="177"/>
      <c r="P29" s="175"/>
      <c r="Q29" s="175"/>
      <c r="R29" s="178"/>
      <c r="S29" s="179"/>
      <c r="T29" s="177"/>
      <c r="U29" s="175"/>
      <c r="V29" s="175"/>
      <c r="W29" s="178"/>
      <c r="X29" s="179"/>
      <c r="Y29" s="175"/>
      <c r="Z29" s="175"/>
      <c r="AA29" s="175"/>
      <c r="AB29" s="176"/>
      <c r="AC29" s="179"/>
      <c r="AD29" s="175"/>
      <c r="AE29" s="175"/>
      <c r="AF29" s="175"/>
      <c r="AG29" s="176"/>
      <c r="AH29" s="180"/>
      <c r="AI29" s="175"/>
      <c r="AJ29" s="175"/>
      <c r="AK29" s="175"/>
      <c r="AL29" s="176"/>
      <c r="AM29" s="180"/>
      <c r="AN29" s="175"/>
      <c r="AO29" s="175"/>
      <c r="AP29" s="175"/>
      <c r="AQ29" s="176"/>
      <c r="AR29" s="181"/>
    </row>
    <row r="30" spans="1:44" ht="25.55" customHeight="1">
      <c r="A30" s="286"/>
      <c r="B30" s="274" t="s">
        <v>18</v>
      </c>
      <c r="C30" s="275"/>
      <c r="D30" s="182"/>
      <c r="E30" s="178"/>
      <c r="F30" s="178"/>
      <c r="G30" s="178"/>
      <c r="H30" s="176"/>
      <c r="I30" s="183"/>
      <c r="J30" s="178"/>
      <c r="K30" s="178"/>
      <c r="L30" s="178"/>
      <c r="M30" s="176"/>
      <c r="N30" s="177"/>
      <c r="O30" s="177"/>
      <c r="P30" s="175"/>
      <c r="Q30" s="175"/>
      <c r="R30" s="178"/>
      <c r="S30" s="179"/>
      <c r="T30" s="177"/>
      <c r="U30" s="175"/>
      <c r="V30" s="175"/>
      <c r="W30" s="178"/>
      <c r="X30" s="179"/>
      <c r="Y30" s="175"/>
      <c r="Z30" s="175"/>
      <c r="AA30" s="175"/>
      <c r="AB30" s="176"/>
      <c r="AC30" s="179"/>
      <c r="AD30" s="175"/>
      <c r="AE30" s="175"/>
      <c r="AF30" s="175"/>
      <c r="AG30" s="176"/>
      <c r="AH30" s="180"/>
      <c r="AI30" s="175"/>
      <c r="AJ30" s="175"/>
      <c r="AK30" s="175"/>
      <c r="AL30" s="176"/>
      <c r="AM30" s="180"/>
      <c r="AN30" s="175"/>
      <c r="AO30" s="175"/>
      <c r="AP30" s="175"/>
      <c r="AQ30" s="176"/>
      <c r="AR30" s="181"/>
    </row>
    <row r="31" spans="1:44" ht="25.55" customHeight="1">
      <c r="A31" s="286"/>
      <c r="B31" s="274" t="s">
        <v>32</v>
      </c>
      <c r="C31" s="275"/>
      <c r="D31" s="182"/>
      <c r="E31" s="178"/>
      <c r="F31" s="178"/>
      <c r="G31" s="178"/>
      <c r="H31" s="176"/>
      <c r="I31" s="183"/>
      <c r="J31" s="178"/>
      <c r="K31" s="178"/>
      <c r="L31" s="178"/>
      <c r="M31" s="176"/>
      <c r="N31" s="177"/>
      <c r="O31" s="177"/>
      <c r="P31" s="175"/>
      <c r="Q31" s="175"/>
      <c r="R31" s="178"/>
      <c r="S31" s="179"/>
      <c r="T31" s="177"/>
      <c r="U31" s="175"/>
      <c r="V31" s="175"/>
      <c r="W31" s="178"/>
      <c r="X31" s="179"/>
      <c r="Y31" s="175"/>
      <c r="Z31" s="175"/>
      <c r="AA31" s="175"/>
      <c r="AB31" s="176"/>
      <c r="AC31" s="179"/>
      <c r="AD31" s="175"/>
      <c r="AE31" s="175"/>
      <c r="AF31" s="175"/>
      <c r="AG31" s="176"/>
      <c r="AH31" s="180"/>
      <c r="AI31" s="175"/>
      <c r="AJ31" s="175"/>
      <c r="AK31" s="175"/>
      <c r="AL31" s="176"/>
      <c r="AM31" s="180"/>
      <c r="AN31" s="175"/>
      <c r="AO31" s="175"/>
      <c r="AP31" s="175"/>
      <c r="AQ31" s="176"/>
      <c r="AR31" s="181"/>
    </row>
    <row r="32" spans="1:44" ht="25.55" customHeight="1">
      <c r="A32" s="286"/>
      <c r="B32" s="274" t="s">
        <v>19</v>
      </c>
      <c r="C32" s="275"/>
      <c r="D32" s="182"/>
      <c r="E32" s="178"/>
      <c r="F32" s="178"/>
      <c r="G32" s="178"/>
      <c r="H32" s="176"/>
      <c r="I32" s="183"/>
      <c r="J32" s="178"/>
      <c r="K32" s="178"/>
      <c r="L32" s="178"/>
      <c r="M32" s="176"/>
      <c r="N32" s="177"/>
      <c r="O32" s="177"/>
      <c r="P32" s="175"/>
      <c r="Q32" s="175"/>
      <c r="R32" s="178"/>
      <c r="S32" s="179"/>
      <c r="T32" s="177"/>
      <c r="U32" s="175"/>
      <c r="V32" s="175"/>
      <c r="W32" s="178"/>
      <c r="X32" s="179"/>
      <c r="Y32" s="175"/>
      <c r="Z32" s="175"/>
      <c r="AA32" s="175"/>
      <c r="AB32" s="176"/>
      <c r="AC32" s="179"/>
      <c r="AD32" s="175"/>
      <c r="AE32" s="175"/>
      <c r="AF32" s="175"/>
      <c r="AG32" s="176"/>
      <c r="AH32" s="180"/>
      <c r="AI32" s="175"/>
      <c r="AJ32" s="175"/>
      <c r="AK32" s="175"/>
      <c r="AL32" s="176"/>
      <c r="AM32" s="180"/>
      <c r="AN32" s="175"/>
      <c r="AO32" s="175"/>
      <c r="AP32" s="175"/>
      <c r="AQ32" s="176"/>
      <c r="AR32" s="181"/>
    </row>
    <row r="33" spans="1:44" ht="25.55" customHeight="1">
      <c r="A33" s="286"/>
      <c r="B33" s="276" t="s">
        <v>20</v>
      </c>
      <c r="C33" s="277"/>
      <c r="D33" s="184"/>
      <c r="E33" s="185"/>
      <c r="F33" s="185"/>
      <c r="G33" s="185"/>
      <c r="H33" s="186"/>
      <c r="I33" s="184"/>
      <c r="J33" s="185"/>
      <c r="K33" s="185"/>
      <c r="L33" s="185"/>
      <c r="M33" s="186"/>
      <c r="N33" s="184"/>
      <c r="O33" s="187"/>
      <c r="P33" s="185"/>
      <c r="Q33" s="185"/>
      <c r="R33" s="188"/>
      <c r="S33" s="189"/>
      <c r="T33" s="187"/>
      <c r="U33" s="185"/>
      <c r="V33" s="185"/>
      <c r="W33" s="188"/>
      <c r="X33" s="189"/>
      <c r="Y33" s="185"/>
      <c r="Z33" s="185"/>
      <c r="AA33" s="185"/>
      <c r="AB33" s="186"/>
      <c r="AC33" s="189"/>
      <c r="AD33" s="185"/>
      <c r="AE33" s="185"/>
      <c r="AF33" s="185"/>
      <c r="AG33" s="186"/>
      <c r="AH33" s="190"/>
      <c r="AI33" s="185"/>
      <c r="AJ33" s="185"/>
      <c r="AK33" s="185"/>
      <c r="AL33" s="186"/>
      <c r="AM33" s="190"/>
      <c r="AN33" s="185"/>
      <c r="AO33" s="185"/>
      <c r="AP33" s="185"/>
      <c r="AQ33" s="186"/>
      <c r="AR33" s="191"/>
    </row>
    <row r="34" spans="1:44" ht="29.3" customHeight="1" thickBot="1">
      <c r="A34" s="75"/>
      <c r="B34" s="283" t="s">
        <v>21</v>
      </c>
      <c r="C34" s="284"/>
      <c r="D34" s="192">
        <f t="shared" ref="D34:AR34" si="16">SUM(D24:D33)</f>
        <v>0</v>
      </c>
      <c r="E34" s="193">
        <f t="shared" si="16"/>
        <v>0</v>
      </c>
      <c r="F34" s="194">
        <f t="shared" si="16"/>
        <v>0</v>
      </c>
      <c r="G34" s="195">
        <f t="shared" si="16"/>
        <v>0</v>
      </c>
      <c r="H34" s="196">
        <f t="shared" si="16"/>
        <v>0</v>
      </c>
      <c r="I34" s="197">
        <f t="shared" si="16"/>
        <v>0</v>
      </c>
      <c r="J34" s="194">
        <f t="shared" si="16"/>
        <v>0</v>
      </c>
      <c r="K34" s="194">
        <f t="shared" si="16"/>
        <v>0</v>
      </c>
      <c r="L34" s="194">
        <f t="shared" si="16"/>
        <v>0</v>
      </c>
      <c r="M34" s="194">
        <f t="shared" si="16"/>
        <v>0</v>
      </c>
      <c r="N34" s="197">
        <f t="shared" si="16"/>
        <v>0</v>
      </c>
      <c r="O34" s="194">
        <f t="shared" si="16"/>
        <v>0</v>
      </c>
      <c r="P34" s="194">
        <f t="shared" si="16"/>
        <v>0</v>
      </c>
      <c r="Q34" s="194">
        <f t="shared" si="16"/>
        <v>0</v>
      </c>
      <c r="R34" s="198">
        <f t="shared" si="16"/>
        <v>0</v>
      </c>
      <c r="S34" s="197">
        <f t="shared" si="16"/>
        <v>0</v>
      </c>
      <c r="T34" s="194">
        <f t="shared" si="16"/>
        <v>0</v>
      </c>
      <c r="U34" s="194">
        <f t="shared" si="16"/>
        <v>0</v>
      </c>
      <c r="V34" s="194">
        <f t="shared" si="16"/>
        <v>0</v>
      </c>
      <c r="W34" s="198">
        <f t="shared" si="16"/>
        <v>0</v>
      </c>
      <c r="X34" s="197">
        <f t="shared" si="16"/>
        <v>0</v>
      </c>
      <c r="Y34" s="194">
        <f t="shared" si="16"/>
        <v>0</v>
      </c>
      <c r="Z34" s="194">
        <f t="shared" si="16"/>
        <v>0</v>
      </c>
      <c r="AA34" s="194">
        <f t="shared" si="16"/>
        <v>0</v>
      </c>
      <c r="AB34" s="196">
        <f t="shared" si="16"/>
        <v>0</v>
      </c>
      <c r="AC34" s="197">
        <f t="shared" si="16"/>
        <v>0</v>
      </c>
      <c r="AD34" s="194">
        <f t="shared" si="16"/>
        <v>0</v>
      </c>
      <c r="AE34" s="194">
        <f t="shared" si="16"/>
        <v>0</v>
      </c>
      <c r="AF34" s="194">
        <f t="shared" si="16"/>
        <v>0</v>
      </c>
      <c r="AG34" s="196">
        <f t="shared" si="16"/>
        <v>0</v>
      </c>
      <c r="AH34" s="199">
        <f t="shared" si="16"/>
        <v>0</v>
      </c>
      <c r="AI34" s="194">
        <f t="shared" si="16"/>
        <v>0</v>
      </c>
      <c r="AJ34" s="194">
        <f t="shared" si="16"/>
        <v>0</v>
      </c>
      <c r="AK34" s="194">
        <f t="shared" si="16"/>
        <v>0</v>
      </c>
      <c r="AL34" s="196">
        <f t="shared" si="16"/>
        <v>0</v>
      </c>
      <c r="AM34" s="199">
        <f t="shared" si="16"/>
        <v>0</v>
      </c>
      <c r="AN34" s="194">
        <f t="shared" si="16"/>
        <v>0</v>
      </c>
      <c r="AO34" s="194">
        <f t="shared" si="16"/>
        <v>0</v>
      </c>
      <c r="AP34" s="194">
        <f t="shared" si="16"/>
        <v>0</v>
      </c>
      <c r="AQ34" s="196">
        <f t="shared" si="16"/>
        <v>0</v>
      </c>
      <c r="AR34" s="200">
        <f t="shared" si="16"/>
        <v>0</v>
      </c>
    </row>
    <row r="35" spans="1:44" ht="13.6" customHeight="1">
      <c r="A35" s="103"/>
      <c r="B35" s="104"/>
      <c r="C35" s="105" t="s">
        <v>2</v>
      </c>
      <c r="D35" s="201" t="s">
        <v>1</v>
      </c>
      <c r="E35" s="202"/>
      <c r="F35" s="202"/>
      <c r="G35" s="202"/>
      <c r="H35" s="203"/>
      <c r="I35" s="204"/>
      <c r="J35" s="202"/>
      <c r="K35" s="202"/>
      <c r="L35" s="202"/>
      <c r="M35" s="205"/>
      <c r="N35" s="204"/>
      <c r="O35" s="206"/>
      <c r="P35" s="202"/>
      <c r="Q35" s="202"/>
      <c r="R35" s="207"/>
      <c r="S35" s="208"/>
      <c r="T35" s="206"/>
      <c r="U35" s="202"/>
      <c r="V35" s="202"/>
      <c r="W35" s="207"/>
      <c r="X35" s="208"/>
      <c r="Y35" s="202"/>
      <c r="Z35" s="202"/>
      <c r="AA35" s="202"/>
      <c r="AB35" s="205"/>
      <c r="AC35" s="208"/>
      <c r="AD35" s="202"/>
      <c r="AE35" s="202"/>
      <c r="AF35" s="202"/>
      <c r="AG35" s="205"/>
      <c r="AH35" s="209"/>
      <c r="AI35" s="202"/>
      <c r="AJ35" s="202"/>
      <c r="AK35" s="202"/>
      <c r="AL35" s="205"/>
      <c r="AM35" s="209"/>
      <c r="AN35" s="202"/>
      <c r="AO35" s="202"/>
      <c r="AP35" s="202"/>
      <c r="AQ35" s="205"/>
      <c r="AR35" s="210"/>
    </row>
    <row r="36" spans="1:44" s="3" customFormat="1" ht="28.5" customHeight="1">
      <c r="A36" s="106"/>
      <c r="B36" s="107" t="s">
        <v>22</v>
      </c>
      <c r="C36" s="108"/>
      <c r="D36" s="211">
        <f t="shared" ref="D36:AR36" si="17">D23-D34</f>
        <v>0</v>
      </c>
      <c r="E36" s="212">
        <f t="shared" si="17"/>
        <v>0</v>
      </c>
      <c r="F36" s="212">
        <f t="shared" si="17"/>
        <v>0</v>
      </c>
      <c r="G36" s="212">
        <f t="shared" si="17"/>
        <v>0</v>
      </c>
      <c r="H36" s="213">
        <f t="shared" si="17"/>
        <v>0</v>
      </c>
      <c r="I36" s="214">
        <f t="shared" si="17"/>
        <v>0</v>
      </c>
      <c r="J36" s="212">
        <f t="shared" si="17"/>
        <v>0</v>
      </c>
      <c r="K36" s="212">
        <f t="shared" si="17"/>
        <v>0</v>
      </c>
      <c r="L36" s="212">
        <f t="shared" si="17"/>
        <v>0</v>
      </c>
      <c r="M36" s="215">
        <f t="shared" si="17"/>
        <v>0</v>
      </c>
      <c r="N36" s="216">
        <f t="shared" si="17"/>
        <v>0</v>
      </c>
      <c r="O36" s="217">
        <f t="shared" si="17"/>
        <v>0</v>
      </c>
      <c r="P36" s="212">
        <f t="shared" si="17"/>
        <v>0</v>
      </c>
      <c r="Q36" s="212">
        <f t="shared" si="17"/>
        <v>0</v>
      </c>
      <c r="R36" s="213">
        <f t="shared" si="17"/>
        <v>0</v>
      </c>
      <c r="S36" s="214">
        <f t="shared" si="17"/>
        <v>0</v>
      </c>
      <c r="T36" s="217">
        <f t="shared" si="17"/>
        <v>0</v>
      </c>
      <c r="U36" s="212">
        <f t="shared" si="17"/>
        <v>0</v>
      </c>
      <c r="V36" s="212">
        <f t="shared" si="17"/>
        <v>0</v>
      </c>
      <c r="W36" s="213">
        <f t="shared" si="17"/>
        <v>0</v>
      </c>
      <c r="X36" s="214">
        <f t="shared" si="17"/>
        <v>0</v>
      </c>
      <c r="Y36" s="212">
        <f t="shared" si="17"/>
        <v>0</v>
      </c>
      <c r="Z36" s="212">
        <f t="shared" si="17"/>
        <v>0</v>
      </c>
      <c r="AA36" s="212">
        <f t="shared" si="17"/>
        <v>0</v>
      </c>
      <c r="AB36" s="215">
        <f t="shared" si="17"/>
        <v>0</v>
      </c>
      <c r="AC36" s="214">
        <f t="shared" si="17"/>
        <v>0</v>
      </c>
      <c r="AD36" s="212">
        <f t="shared" si="17"/>
        <v>0</v>
      </c>
      <c r="AE36" s="212">
        <f t="shared" si="17"/>
        <v>0</v>
      </c>
      <c r="AF36" s="212">
        <f t="shared" si="17"/>
        <v>0</v>
      </c>
      <c r="AG36" s="215">
        <f t="shared" si="17"/>
        <v>0</v>
      </c>
      <c r="AH36" s="218">
        <f t="shared" si="17"/>
        <v>0</v>
      </c>
      <c r="AI36" s="212">
        <f t="shared" si="17"/>
        <v>0</v>
      </c>
      <c r="AJ36" s="212">
        <f t="shared" si="17"/>
        <v>0</v>
      </c>
      <c r="AK36" s="212">
        <f t="shared" si="17"/>
        <v>0</v>
      </c>
      <c r="AL36" s="215">
        <f t="shared" si="17"/>
        <v>0</v>
      </c>
      <c r="AM36" s="218">
        <f t="shared" si="17"/>
        <v>0</v>
      </c>
      <c r="AN36" s="212">
        <f t="shared" si="17"/>
        <v>0</v>
      </c>
      <c r="AO36" s="212">
        <f t="shared" si="17"/>
        <v>0</v>
      </c>
      <c r="AP36" s="212">
        <f t="shared" si="17"/>
        <v>0</v>
      </c>
      <c r="AQ36" s="215">
        <f t="shared" si="17"/>
        <v>0</v>
      </c>
      <c r="AR36" s="219">
        <f t="shared" si="17"/>
        <v>0</v>
      </c>
    </row>
    <row r="37" spans="1:44" s="3" customFormat="1" ht="19.5" customHeight="1">
      <c r="A37" s="118" t="s">
        <v>33</v>
      </c>
      <c r="B37" s="112"/>
      <c r="C37" s="117"/>
      <c r="D37" s="220"/>
      <c r="E37" s="221"/>
      <c r="F37" s="222"/>
      <c r="G37" s="222"/>
      <c r="H37" s="223"/>
      <c r="I37" s="224"/>
      <c r="J37" s="222"/>
      <c r="K37" s="225"/>
      <c r="L37" s="222"/>
      <c r="M37" s="223"/>
      <c r="N37" s="226"/>
      <c r="O37" s="227"/>
      <c r="P37" s="228"/>
      <c r="Q37" s="222"/>
      <c r="R37" s="229"/>
      <c r="S37" s="226"/>
      <c r="T37" s="228"/>
      <c r="U37" s="228"/>
      <c r="V37" s="222"/>
      <c r="W37" s="230"/>
      <c r="X37" s="231"/>
      <c r="Y37" s="222"/>
      <c r="Z37" s="222"/>
      <c r="AA37" s="222"/>
      <c r="AB37" s="223"/>
      <c r="AC37" s="231"/>
      <c r="AD37" s="222"/>
      <c r="AE37" s="222"/>
      <c r="AF37" s="222"/>
      <c r="AG37" s="223"/>
      <c r="AH37" s="232"/>
      <c r="AI37" s="222"/>
      <c r="AJ37" s="222"/>
      <c r="AK37" s="222"/>
      <c r="AL37" s="223"/>
      <c r="AM37" s="232"/>
      <c r="AN37" s="222"/>
      <c r="AO37" s="222"/>
      <c r="AP37" s="222"/>
      <c r="AQ37" s="223"/>
      <c r="AR37" s="233"/>
    </row>
    <row r="38" spans="1:44" s="3" customFormat="1" ht="26.2" customHeight="1" thickBot="1">
      <c r="A38" s="113"/>
      <c r="B38" s="114" t="s">
        <v>23</v>
      </c>
      <c r="C38" s="115"/>
      <c r="D38" s="234" t="str">
        <f>IF(ISBLANK($C37)," ",C37+D36)</f>
        <v xml:space="preserve"> </v>
      </c>
      <c r="E38" s="235" t="str">
        <f>IF(ISBLANK($C37)," ",D38+E36)</f>
        <v xml:space="preserve"> </v>
      </c>
      <c r="F38" s="236" t="str">
        <f>IF(ISBLANK($C37)," ",E38+F36)</f>
        <v xml:space="preserve"> </v>
      </c>
      <c r="G38" s="236" t="str">
        <f>IF(ISBLANK($C37)," ",F38+G36)</f>
        <v xml:space="preserve"> </v>
      </c>
      <c r="H38" s="237" t="str">
        <f>IF(ISBLANK($C37)," ",G38+H36)</f>
        <v xml:space="preserve"> </v>
      </c>
      <c r="I38" s="236" t="str">
        <f t="shared" ref="I38:W38" si="18">IF(ISBLANK($C37)," ",H38+I36)</f>
        <v xml:space="preserve"> </v>
      </c>
      <c r="J38" s="236" t="str">
        <f t="shared" si="18"/>
        <v xml:space="preserve"> </v>
      </c>
      <c r="K38" s="236" t="str">
        <f t="shared" si="18"/>
        <v xml:space="preserve"> </v>
      </c>
      <c r="L38" s="236" t="str">
        <f t="shared" si="18"/>
        <v xml:space="preserve"> </v>
      </c>
      <c r="M38" s="237" t="str">
        <f t="shared" si="18"/>
        <v xml:space="preserve"> </v>
      </c>
      <c r="N38" s="238" t="str">
        <f t="shared" si="18"/>
        <v xml:space="preserve"> </v>
      </c>
      <c r="O38" s="239" t="str">
        <f t="shared" si="18"/>
        <v xml:space="preserve"> </v>
      </c>
      <c r="P38" s="236" t="str">
        <f t="shared" si="18"/>
        <v xml:space="preserve"> </v>
      </c>
      <c r="Q38" s="236" t="str">
        <f t="shared" si="18"/>
        <v xml:space="preserve"> </v>
      </c>
      <c r="R38" s="235" t="str">
        <f t="shared" si="18"/>
        <v xml:space="preserve"> </v>
      </c>
      <c r="S38" s="238" t="str">
        <f t="shared" si="18"/>
        <v xml:space="preserve"> </v>
      </c>
      <c r="T38" s="239" t="str">
        <f t="shared" si="18"/>
        <v xml:space="preserve"> </v>
      </c>
      <c r="U38" s="236" t="str">
        <f t="shared" si="18"/>
        <v xml:space="preserve"> </v>
      </c>
      <c r="V38" s="236" t="str">
        <f t="shared" si="18"/>
        <v xml:space="preserve"> </v>
      </c>
      <c r="W38" s="235" t="str">
        <f t="shared" si="18"/>
        <v xml:space="preserve"> </v>
      </c>
      <c r="X38" s="238" t="str">
        <f t="shared" ref="X38:AR38" si="19">IF(ISBLANK($C37)," ",W38+X36)</f>
        <v xml:space="preserve"> </v>
      </c>
      <c r="Y38" s="236" t="str">
        <f t="shared" si="19"/>
        <v xml:space="preserve"> </v>
      </c>
      <c r="Z38" s="236" t="str">
        <f t="shared" si="19"/>
        <v xml:space="preserve"> </v>
      </c>
      <c r="AA38" s="236" t="str">
        <f t="shared" si="19"/>
        <v xml:space="preserve"> </v>
      </c>
      <c r="AB38" s="237" t="str">
        <f t="shared" si="19"/>
        <v xml:space="preserve"> </v>
      </c>
      <c r="AC38" s="238" t="str">
        <f t="shared" si="19"/>
        <v xml:space="preserve"> </v>
      </c>
      <c r="AD38" s="236" t="str">
        <f t="shared" si="19"/>
        <v xml:space="preserve"> </v>
      </c>
      <c r="AE38" s="236" t="str">
        <f t="shared" si="19"/>
        <v xml:space="preserve"> </v>
      </c>
      <c r="AF38" s="236" t="str">
        <f t="shared" si="19"/>
        <v xml:space="preserve"> </v>
      </c>
      <c r="AG38" s="237" t="str">
        <f t="shared" si="19"/>
        <v xml:space="preserve"> </v>
      </c>
      <c r="AH38" s="240" t="str">
        <f t="shared" si="19"/>
        <v xml:space="preserve"> </v>
      </c>
      <c r="AI38" s="236" t="str">
        <f t="shared" si="19"/>
        <v xml:space="preserve"> </v>
      </c>
      <c r="AJ38" s="236" t="str">
        <f t="shared" si="19"/>
        <v xml:space="preserve"> </v>
      </c>
      <c r="AK38" s="236" t="str">
        <f t="shared" si="19"/>
        <v xml:space="preserve"> </v>
      </c>
      <c r="AL38" s="237" t="str">
        <f t="shared" si="19"/>
        <v xml:space="preserve"> </v>
      </c>
      <c r="AM38" s="240" t="str">
        <f t="shared" si="19"/>
        <v xml:space="preserve"> </v>
      </c>
      <c r="AN38" s="236" t="str">
        <f t="shared" si="19"/>
        <v xml:space="preserve"> </v>
      </c>
      <c r="AO38" s="236" t="str">
        <f t="shared" si="19"/>
        <v xml:space="preserve"> </v>
      </c>
      <c r="AP38" s="236" t="str">
        <f t="shared" si="19"/>
        <v xml:space="preserve"> </v>
      </c>
      <c r="AQ38" s="237" t="str">
        <f t="shared" si="19"/>
        <v xml:space="preserve"> </v>
      </c>
      <c r="AR38" s="241" t="str">
        <f t="shared" si="19"/>
        <v xml:space="preserve"> </v>
      </c>
    </row>
    <row r="39" spans="1:44" ht="12.8" customHeight="1" thickBot="1">
      <c r="A39" s="6"/>
      <c r="B39" s="6"/>
      <c r="C39" s="7"/>
      <c r="D39" s="8"/>
      <c r="E39" s="9"/>
      <c r="F39" s="9"/>
      <c r="G39" s="9"/>
      <c r="H39" s="9"/>
      <c r="I39" s="9"/>
      <c r="J39" s="9"/>
      <c r="K39" s="9"/>
      <c r="L39" s="9"/>
      <c r="M39" s="9"/>
      <c r="N39" s="9"/>
      <c r="O39" s="9"/>
      <c r="P39" s="9"/>
      <c r="Q39" s="9"/>
      <c r="R39" s="9"/>
    </row>
    <row r="40" spans="1:44" ht="19.5" customHeight="1">
      <c r="A40" s="119" t="s">
        <v>34</v>
      </c>
      <c r="B40" s="109"/>
      <c r="C40" s="116"/>
      <c r="D40" s="242"/>
      <c r="E40" s="243"/>
      <c r="F40" s="244"/>
      <c r="G40" s="244"/>
      <c r="H40" s="245"/>
      <c r="I40" s="244"/>
      <c r="J40" s="244"/>
      <c r="K40" s="244"/>
      <c r="L40" s="244"/>
      <c r="M40" s="246"/>
      <c r="N40" s="247"/>
      <c r="O40" s="244"/>
      <c r="P40" s="244"/>
      <c r="Q40" s="244"/>
      <c r="R40" s="246"/>
      <c r="S40" s="247"/>
      <c r="T40" s="244"/>
      <c r="U40" s="244"/>
      <c r="V40" s="244"/>
      <c r="W40" s="246"/>
      <c r="X40" s="247"/>
      <c r="Y40" s="244"/>
      <c r="Z40" s="244"/>
      <c r="AA40" s="244"/>
      <c r="AB40" s="245"/>
      <c r="AC40" s="247"/>
      <c r="AD40" s="244"/>
      <c r="AE40" s="244"/>
      <c r="AF40" s="244"/>
      <c r="AG40" s="245"/>
      <c r="AH40" s="247"/>
      <c r="AI40" s="244"/>
      <c r="AJ40" s="244"/>
      <c r="AK40" s="244"/>
      <c r="AL40" s="245"/>
      <c r="AM40" s="247"/>
      <c r="AN40" s="244"/>
      <c r="AO40" s="244"/>
      <c r="AP40" s="244"/>
      <c r="AQ40" s="245"/>
      <c r="AR40" s="248"/>
    </row>
    <row r="41" spans="1:44" ht="25.55" customHeight="1" thickBot="1">
      <c r="A41" s="110"/>
      <c r="B41" s="272" t="s">
        <v>25</v>
      </c>
      <c r="C41" s="273"/>
      <c r="D41" s="249" t="str">
        <f>IF(ISBLANK($C40)," ",C40+D31)</f>
        <v xml:space="preserve"> </v>
      </c>
      <c r="E41" s="250" t="str">
        <f t="shared" ref="E41:AR41" si="20">IF(ISBLANK($C40)," ",D41+E31)</f>
        <v xml:space="preserve"> </v>
      </c>
      <c r="F41" s="251" t="str">
        <f t="shared" si="20"/>
        <v xml:space="preserve"> </v>
      </c>
      <c r="G41" s="251" t="str">
        <f t="shared" si="20"/>
        <v xml:space="preserve"> </v>
      </c>
      <c r="H41" s="252" t="str">
        <f t="shared" si="20"/>
        <v xml:space="preserve"> </v>
      </c>
      <c r="I41" s="251" t="str">
        <f t="shared" si="20"/>
        <v xml:space="preserve"> </v>
      </c>
      <c r="J41" s="251" t="str">
        <f t="shared" si="20"/>
        <v xml:space="preserve"> </v>
      </c>
      <c r="K41" s="251" t="str">
        <f t="shared" si="20"/>
        <v xml:space="preserve"> </v>
      </c>
      <c r="L41" s="251" t="str">
        <f t="shared" si="20"/>
        <v xml:space="preserve"> </v>
      </c>
      <c r="M41" s="253" t="str">
        <f t="shared" si="20"/>
        <v xml:space="preserve"> </v>
      </c>
      <c r="N41" s="254" t="str">
        <f t="shared" si="20"/>
        <v xml:space="preserve"> </v>
      </c>
      <c r="O41" s="251" t="str">
        <f t="shared" si="20"/>
        <v xml:space="preserve"> </v>
      </c>
      <c r="P41" s="251" t="str">
        <f t="shared" si="20"/>
        <v xml:space="preserve"> </v>
      </c>
      <c r="Q41" s="251" t="str">
        <f t="shared" si="20"/>
        <v xml:space="preserve"> </v>
      </c>
      <c r="R41" s="253" t="str">
        <f t="shared" si="20"/>
        <v xml:space="preserve"> </v>
      </c>
      <c r="S41" s="254" t="str">
        <f t="shared" si="20"/>
        <v xml:space="preserve"> </v>
      </c>
      <c r="T41" s="251" t="str">
        <f t="shared" si="20"/>
        <v xml:space="preserve"> </v>
      </c>
      <c r="U41" s="251" t="str">
        <f t="shared" si="20"/>
        <v xml:space="preserve"> </v>
      </c>
      <c r="V41" s="251" t="str">
        <f t="shared" si="20"/>
        <v xml:space="preserve"> </v>
      </c>
      <c r="W41" s="253" t="str">
        <f t="shared" si="20"/>
        <v xml:space="preserve"> </v>
      </c>
      <c r="X41" s="254" t="str">
        <f t="shared" si="20"/>
        <v xml:space="preserve"> </v>
      </c>
      <c r="Y41" s="251" t="str">
        <f t="shared" si="20"/>
        <v xml:space="preserve"> </v>
      </c>
      <c r="Z41" s="251" t="str">
        <f t="shared" si="20"/>
        <v xml:space="preserve"> </v>
      </c>
      <c r="AA41" s="251" t="str">
        <f t="shared" si="20"/>
        <v xml:space="preserve"> </v>
      </c>
      <c r="AB41" s="252" t="str">
        <f t="shared" si="20"/>
        <v xml:space="preserve"> </v>
      </c>
      <c r="AC41" s="254" t="str">
        <f t="shared" si="20"/>
        <v xml:space="preserve"> </v>
      </c>
      <c r="AD41" s="251" t="str">
        <f t="shared" si="20"/>
        <v xml:space="preserve"> </v>
      </c>
      <c r="AE41" s="251" t="str">
        <f t="shared" si="20"/>
        <v xml:space="preserve"> </v>
      </c>
      <c r="AF41" s="251" t="str">
        <f t="shared" si="20"/>
        <v xml:space="preserve"> </v>
      </c>
      <c r="AG41" s="252" t="str">
        <f t="shared" si="20"/>
        <v xml:space="preserve"> </v>
      </c>
      <c r="AH41" s="254" t="str">
        <f t="shared" si="20"/>
        <v xml:space="preserve"> </v>
      </c>
      <c r="AI41" s="251" t="str">
        <f t="shared" si="20"/>
        <v xml:space="preserve"> </v>
      </c>
      <c r="AJ41" s="251" t="str">
        <f t="shared" si="20"/>
        <v xml:space="preserve"> </v>
      </c>
      <c r="AK41" s="251" t="str">
        <f t="shared" si="20"/>
        <v xml:space="preserve"> </v>
      </c>
      <c r="AL41" s="252" t="str">
        <f t="shared" si="20"/>
        <v xml:space="preserve"> </v>
      </c>
      <c r="AM41" s="254" t="str">
        <f t="shared" si="20"/>
        <v xml:space="preserve"> </v>
      </c>
      <c r="AN41" s="251" t="str">
        <f t="shared" si="20"/>
        <v xml:space="preserve"> </v>
      </c>
      <c r="AO41" s="251" t="str">
        <f t="shared" si="20"/>
        <v xml:space="preserve"> </v>
      </c>
      <c r="AP41" s="251" t="str">
        <f t="shared" si="20"/>
        <v xml:space="preserve"> </v>
      </c>
      <c r="AQ41" s="252" t="str">
        <f t="shared" si="20"/>
        <v xml:space="preserve"> </v>
      </c>
      <c r="AR41" s="255" t="str">
        <f t="shared" si="20"/>
        <v xml:space="preserve"> </v>
      </c>
    </row>
    <row r="42" spans="1:44" ht="10.5" customHeight="1" thickBot="1">
      <c r="H42" s="4"/>
      <c r="L42" s="4"/>
      <c r="M42" s="10"/>
    </row>
    <row r="43" spans="1:44" ht="50.55" customHeight="1" thickBot="1">
      <c r="A43" s="280" t="s">
        <v>28</v>
      </c>
      <c r="B43" s="281"/>
      <c r="C43" s="282"/>
      <c r="D43" s="259"/>
      <c r="E43" s="260"/>
      <c r="F43" s="260"/>
      <c r="G43" s="260"/>
      <c r="H43" s="261"/>
      <c r="I43" s="260"/>
      <c r="J43" s="260"/>
      <c r="K43" s="260"/>
      <c r="L43" s="261"/>
      <c r="M43" s="262"/>
      <c r="N43" s="260"/>
      <c r="O43" s="260"/>
      <c r="P43" s="260"/>
      <c r="Q43" s="260"/>
      <c r="R43" s="260"/>
      <c r="S43" s="260"/>
      <c r="T43" s="260"/>
      <c r="U43" s="260"/>
      <c r="V43" s="260"/>
      <c r="W43" s="260"/>
      <c r="X43" s="263"/>
      <c r="Y43" s="259"/>
      <c r="Z43" s="260"/>
      <c r="AA43" s="260"/>
      <c r="AB43" s="260"/>
      <c r="AC43" s="260"/>
      <c r="AD43" s="260"/>
      <c r="AE43" s="260"/>
      <c r="AF43" s="260"/>
      <c r="AG43" s="260"/>
      <c r="AH43" s="260"/>
      <c r="AI43" s="260"/>
      <c r="AJ43" s="260"/>
      <c r="AK43" s="260"/>
      <c r="AL43" s="260"/>
      <c r="AM43" s="260"/>
      <c r="AN43" s="260"/>
      <c r="AO43" s="260"/>
      <c r="AP43" s="260"/>
      <c r="AQ43" s="260"/>
      <c r="AR43" s="263"/>
    </row>
    <row r="44" spans="1:44">
      <c r="W44" s="52"/>
    </row>
  </sheetData>
  <dataConsolidate/>
  <customSheetViews>
    <customSheetView guid="{0B1A0F23-C72B-4E89-B24F-2A64CF31EAEC}" scale="77" showGridLines="0" topLeftCell="A7">
      <selection activeCell="E38" sqref="E38"/>
      <pageMargins left="0.39370078740157483" right="0.39370078740157483" top="0.78740157480314965" bottom="0.39370078740157483" header="0.59055118110236227" footer="0.31496062992125984"/>
      <printOptions horizontalCentered="1" verticalCentered="1"/>
      <pageSetup paperSize="8" scale="75" orientation="landscape" verticalDpi="300" r:id="rId1"/>
      <headerFooter alignWithMargins="0">
        <oddHeader xml:space="preserve">&amp;C&amp;"HGSｺﾞｼｯｸM,ﾒﾃﾞｨｳﾑ"&amp;16
&amp;"ＭＳ Ｐゴシック,太字"
</oddHeader>
        <oddFooter>&amp;C&amp;P&amp;R作成日時：&amp;D　&amp;T</oddFooter>
      </headerFooter>
      <extLst>
        <ext xmlns:xlsdti="http://schemas.microsoft.com/office/spreadsheetml/2023/showDataTypeIcons" uri="{a3c15fd4-4149-4032-8f15-062bd4999b60}">
          <xlsdti:showDataTypeIconsCustomSheetView visible="0"/>
        </ext>
      </extLst>
    </customSheetView>
  </customSheetViews>
  <mergeCells count="25">
    <mergeCell ref="A43:C43"/>
    <mergeCell ref="B34:C34"/>
    <mergeCell ref="A24:A33"/>
    <mergeCell ref="A6:A17"/>
    <mergeCell ref="B25:C25"/>
    <mergeCell ref="B26:C26"/>
    <mergeCell ref="B27:C27"/>
    <mergeCell ref="B31:C31"/>
    <mergeCell ref="B30:C30"/>
    <mergeCell ref="B19:C19"/>
    <mergeCell ref="B22:C22"/>
    <mergeCell ref="B23:C23"/>
    <mergeCell ref="A18:A22"/>
    <mergeCell ref="B20:C20"/>
    <mergeCell ref="B21:C21"/>
    <mergeCell ref="B13:B17"/>
    <mergeCell ref="B4:C5"/>
    <mergeCell ref="A4:A5"/>
    <mergeCell ref="B18:C18"/>
    <mergeCell ref="B41:C41"/>
    <mergeCell ref="B32:C32"/>
    <mergeCell ref="B33:C33"/>
    <mergeCell ref="B28:C28"/>
    <mergeCell ref="B29:C29"/>
    <mergeCell ref="B24:C24"/>
  </mergeCells>
  <phoneticPr fontId="14"/>
  <conditionalFormatting sqref="D36:AR36">
    <cfRule type="cellIs" dxfId="0" priority="5" stopIfTrue="1" operator="equal">
      <formula>0</formula>
    </cfRule>
  </conditionalFormatting>
  <dataValidations count="2">
    <dataValidation type="whole" allowBlank="1" showInputMessage="1" showErrorMessage="1" sqref="D6" xr:uid="{3A66B2AF-12F5-4F91-A282-1D70C3C8C107}">
      <formula1>18</formula1>
      <formula2>99</formula2>
    </dataValidation>
    <dataValidation operator="greaterThanOrEqual" allowBlank="1" showInputMessage="1" showErrorMessage="1" sqref="D5" xr:uid="{047FEE04-6A3A-482E-8314-021E779CE13F}"/>
  </dataValidations>
  <printOptions horizontalCentered="1" verticalCentered="1" gridLinesSet="0"/>
  <pageMargins left="0.39370078740157483" right="0.39370078740157483" top="0.78740157480314965" bottom="0.39370078740157483" header="0.59055118110236227" footer="0.31496062992125984"/>
  <pageSetup paperSize="8" scale="75" orientation="landscape" verticalDpi="300" r:id="rId2"/>
  <headerFooter alignWithMargins="0">
    <oddHeader xml:space="preserve">&amp;C&amp;"HGSｺﾞｼｯｸM,ﾒﾃﾞｨｳﾑ"&amp;16
&amp;"ＭＳ Ｐゴシック,太字"
</oddHeader>
    <oddFooter>&amp;C&amp;P&amp;R作成日時：&amp;D　&amp;T</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【利用方法・手順】</vt:lpstr>
      <vt:lpstr>ワークシート</vt:lpstr>
      <vt:lpstr>【利用方法・手順】!Print_Area</vt:lpstr>
      <vt:lpstr>ワークシート!Print_Area</vt:lpstr>
      <vt:lpstr>ワークシート!Print_Titles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家計プランニングシート</dc:title>
  <dc:creator>明治安田ライフプランセンター株式会社</dc:creator>
  <cp:lastModifiedBy>に_西澤　政幸</cp:lastModifiedBy>
  <cp:lastPrinted>2026-09-11T02:26:47Z</cp:lastPrinted>
  <dcterms:created xsi:type="dcterms:W3CDTF">1997-07-07T01:25:03Z</dcterms:created>
  <dcterms:modified xsi:type="dcterms:W3CDTF">2026-09-11T02:41:30Z</dcterms:modified>
</cp:coreProperties>
</file>